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fsv2.e-naraha.local\組織別\01総務課\財政係\01財政処理用\R05報告・処理・回答\済\A5-0　一般\A5-0-28 財政公表\20240306_（315〆切り）【総務省・財務調査課】令和4年度財政状況資料集の作成等について\03_HP公表\"/>
    </mc:Choice>
  </mc:AlternateContent>
  <xr:revisionPtr revIDLastSave="0" documentId="13_ncr:1_{67A84A98-88BA-4316-81AF-877D36FBFF28}" xr6:coauthVersionLast="36" xr6:coauthVersionMax="36" xr10:uidLastSave="{00000000-0000-0000-0000-000000000000}"/>
  <bookViews>
    <workbookView xWindow="0" yWindow="0" windowWidth="15345" windowHeight="4380" tabRatio="72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BW42" i="10" s="1"/>
  <c r="AM34" i="10"/>
  <c r="U34" i="10"/>
  <c r="U35" i="10" s="1"/>
  <c r="U36" i="10" s="1"/>
  <c r="C34" i="10"/>
  <c r="BE34" i="10" s="1"/>
  <c r="BE35"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<sst xmlns="http://schemas.openxmlformats.org/spreadsheetml/2006/main" count="1129" uniqueCount="598">
  <si>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</si>
  <si>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</si>
  <si>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</si>
  <si>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</si>
  <si>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</si>
  <si>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</si>
  <si>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</si>
  <si>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</si>
  <si>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</si>
  <si>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</si>
  <si>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</si>
  <si>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</si>
  <si>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</si>
  <si>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</si>
  <si>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</si>
  <si>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</si>
  <si>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</si>
  <si>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</si>
  <si>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</si>
  <si>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</si>
  <si>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</si>
  <si>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</si>
  <si>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</si>
  <si>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</si>
  <si>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</si>
  <si>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</si>
  <si>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</si>
  <si>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</si>
  <si>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</si>
  <si>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</si>
  <si>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</si>
  <si>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</si>
  <si>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</si>
  <si>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</si>
  <si>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</si>
  <si>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</si>
  <si>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</si>
  <si>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</si>
  <si>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</si>
  <si>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</si>
  <si>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</si>
  <si>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</si>
  <si>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</si>
  <si>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</si>
  <si>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</si>
  <si>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</si>
  <si>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</si>
  <si>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</si>
  <si>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</si>
  <si>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</si>
  <si>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</si>
  <si>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</si>
  <si>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</si>
  <si>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</si>
  <si>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</si>
  <si>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</si>
  <si>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</si>
  <si>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</si>
  <si>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</si>
  <si>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</si>
  <si>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</si>
  <si>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</si>
  <si>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</si>
  <si>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</si>
  <si>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</si>
  <si>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</si>
  <si>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</si>
  <si>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</si>
  <si>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</si>
  <si>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</si>
  <si>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</si>
  <si>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</si>
  <si>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</si>
  <si>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</si>
  <si>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</si>
  <si>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</si>
  <si>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</si>
  <si>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</si>
  <si>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</si>
  <si>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</si>
  <si>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</si>
  <si>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</si>
  <si>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</si>
  <si>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</si>
  <si>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</si>
  <si>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</si>
  <si>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</si>
  <si>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</si>
  <si>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</si>
  <si>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</si>
  <si>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</si>
  <si>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</si>
  <si>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</si>
  <si>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</si>
  <si>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</si>
  <si>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</si>
  <si>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</si>
  <si>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</si>
  <si>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</si>
  <si>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楢葉町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</si>
  <si>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</si>
  <si>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</si>
  <si>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</si>
  <si>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</si>
  <si>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</si>
  <si>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</si>
  <si>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</si>
  <si>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</si>
  <si>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</si>
  <si>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</si>
  <si>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</si>
  <si>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</si>
  <si>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</si>
  <si>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</si>
  <si>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</si>
  <si>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</si>
  <si>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</si>
  <si>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</si>
  <si>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</si>
  <si>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</si>
  <si>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</si>
  <si>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</si>
  <si>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</si>
  <si>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</si>
  <si>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</si>
  <si>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</si>
  <si>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</si>
  <si>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</si>
  <si>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</si>
  <si>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</si>
  <si>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</si>
  <si>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</si>
  <si>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</si>
  <si>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</si>
  <si>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</si>
  <si>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</si>
  <si>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</si>
  <si>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</si>
  <si>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</si>
  <si>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</si>
  <si>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</si>
  <si>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</si>
  <si>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</si>
  <si>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</si>
  <si>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</si>
  <si>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</si>
  <si>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</si>
  <si>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</si>
  <si>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</si>
  <si>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</si>
  <si>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</si>
  <si>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</si>
  <si>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</si>
  <si>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</si>
  <si>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</si>
  <si>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</si>
  <si>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</si>
  <si>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</si>
  <si>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</si>
  <si>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</si>
  <si>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</si>
  <si>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</si>
  <si>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</si>
  <si>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</si>
  <si>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</si>
  <si>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</si>
  <si>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</si>
  <si>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</si>
  <si>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</si>
  <si>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</si>
  <si>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</si>
  <si>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</si>
  <si>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</si>
  <si>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</si>
  <si>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</si>
  <si>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</si>
  <si>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</si>
  <si>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</si>
  <si>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</si>
  <si>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</si>
  <si>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</si>
  <si>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</si>
  <si>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</si>
  <si>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</si>
  <si>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</si>
  <si>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</si>
  <si>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</si>
  <si>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</si>
  <si>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</si>
  <si>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</si>
  <si>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</si>
  <si>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</si>
  <si>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</si>
  <si>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</si>
  <si>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</si>
  <si>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</si>
  <si>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</si>
  <si>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</si>
  <si>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</si>
  <si>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</si>
  <si>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</si>
  <si>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</si>
  <si>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</si>
  <si>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</si>
  <si>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</si>
  <si>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</si>
  <si>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</si>
  <si>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</si>
  <si>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</si>
  <si>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</si>
  <si>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</si>
  <si>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</si>
  <si>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</si>
  <si>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</si>
  <si>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</si>
  <si>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</si>
  <si>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</si>
  <si>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</si>
  <si>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</si>
  <si>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</si>
  <si>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</si>
  <si>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</si>
  <si>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福島県楢葉町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</si>
  <si>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</si>
  <si>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</si>
  <si>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</si>
  <si>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</si>
  <si>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</si>
  <si>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</si>
  <si>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</si>
  <si>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</si>
  <si>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</si>
  <si>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</si>
  <si>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</si>
  <si>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</si>
  <si>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</si>
  <si>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</si>
  <si>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</si>
  <si>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</si>
  <si>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</si>
  <si>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</si>
  <si>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</si>
  <si>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</si>
  <si>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</si>
  <si>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</si>
  <si>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</si>
  <si>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</si>
  <si>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</si>
  <si>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</si>
  <si>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</si>
  <si>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</si>
  <si>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</si>
  <si>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</si>
  <si>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</si>
  <si>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</si>
  <si>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</si>
  <si>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</si>
  <si>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</si>
  <si>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</si>
  <si>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</si>
  <si>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</si>
  <si>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</si>
  <si>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</si>
  <si>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</si>
  <si>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</si>
  <si>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</si>
  <si>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</si>
  <si>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</si>
  <si>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</si>
  <si>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</si>
  <si>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</si>
  <si>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</si>
  <si>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</si>
  <si>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</si>
  <si>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</si>
  <si>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</si>
  <si>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</si>
  <si>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</si>
  <si>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</si>
  <si>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</si>
  <si>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</si>
  <si>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</si>
  <si>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</si>
  <si>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</si>
  <si>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</si>
  <si>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</si>
  <si>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</si>
  <si>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</si>
  <si>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</si>
  <si>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</si>
  <si>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</si>
  <si>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</si>
  <si>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</si>
  <si>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</si>
  <si>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</si>
  <si>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</si>
  <si>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</si>
  <si>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</si>
  <si>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</si>
  <si>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</si>
  <si>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</si>
  <si>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</si>
  <si>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</si>
  <si>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</si>
  <si>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</si>
  <si>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</si>
  <si>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</si>
  <si>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</si>
  <si>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</si>
  <si>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</si>
  <si>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</si>
  <si>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</si>
  <si>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</si>
  <si>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</si>
  <si>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</si>
  <si>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</si>
  <si>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</si>
  <si>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</si>
  <si>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</si>
  <si>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</si>
  <si>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</si>
  <si>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</si>
  <si>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</si>
  <si>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</si>
  <si>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</si>
  <si>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</si>
  <si>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</si>
  <si>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</si>
  <si>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</si>
  <si>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</si>
  <si>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</si>
  <si>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</si>
  <si>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</si>
  <si>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</si>
  <si>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</si>
  <si>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</si>
  <si>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</si>
  <si>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</si>
  <si>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</si>
  <si>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</si>
  <si>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</si>
  <si>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</si>
  <si>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</si>
  <si>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</si>
  <si>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</si>
  <si>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</si>
  <si>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</si>
  <si>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</si>
  <si>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</si>
  <si>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</si>
  <si>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</si>
  <si>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</si>
  <si>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</si>
  <si>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</si>
  <si>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</si>
  <si>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</si>
  <si>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</si>
  <si>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</si>
  <si>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</si>
  <si>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</si>
  <si>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</si>
  <si>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</si>
  <si>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</si>
  <si>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</si>
  <si>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</si>
  <si>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</si>
  <si>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</si>
  <si>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</si>
  <si>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</si>
  <si>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</si>
  <si>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</si>
  <si>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</si>
  <si>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</si>
  <si>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福島県楢葉町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</si>
  <si>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</si>
  <si>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</si>
  <si>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</si>
  <si>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</si>
  <si>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</si>
  <si>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</si>
  <si>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</si>
  <si>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</si>
  <si>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</si>
  <si>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</si>
  <si>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</si>
  <si>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</si>
  <si>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</si>
  <si>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</si>
  <si>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</si>
  <si>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</si>
  <si>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</si>
  <si>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</si>
  <si>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</si>
  <si>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</si>
  <si>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</si>
  <si>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</si>
  <si>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</si>
  <si>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</si>
  <si>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</si>
  <si>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</si>
  <si>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</si>
  <si>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</si>
  <si>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</si>
  <si>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</si>
  <si>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</si>
  <si>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</si>
  <si>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</si>
  <si>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</si>
  <si>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</si>
  <si>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</si>
  <si>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</si>
  <si>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</si>
  <si>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住宅用地造成事業特別会計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</si>
  <si>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</si>
  <si>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</si>
  <si>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</si>
  <si>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</si>
  <si>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</si>
  <si>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</si>
  <si>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</si>
  <si>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</si>
  <si>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</si>
  <si>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</si>
  <si>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</si>
  <si>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</si>
  <si>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</si>
  <si>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</si>
  <si>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</si>
  <si>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</si>
  <si>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</si>
  <si>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</si>
  <si>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</si>
  <si>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</si>
  <si>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</si>
  <si>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</si>
  <si>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</si>
  <si>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</si>
  <si>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</si>
  <si>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</si>
  <si>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</si>
  <si>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</si>
  <si>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</si>
  <si>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</si>
  <si>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</si>
  <si>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</si>
  <si>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</si>
  <si>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</si>
  <si>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</si>
  <si>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</si>
  <si>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</si>
  <si>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</si>
  <si>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</si>
  <si>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</si>
  <si>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</si>
  <si>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</si>
  <si>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</si>
  <si>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</si>
  <si>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</si>
  <si>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</si>
  <si>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</si>
  <si>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</si>
  <si>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</si>
  <si>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</si>
  <si>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</si>
  <si>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</si>
  <si>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</si>
  <si>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</si>
  <si>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</si>
  <si>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</si>
  <si>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</si>
  <si>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</si>
  <si>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</si>
  <si>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</si>
  <si>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</si>
  <si>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</si>
  <si>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</si>
  <si>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</si>
  <si>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</si>
  <si>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</si>
  <si>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</si>
  <si>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</si>
  <si>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</si>
  <si>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</si>
  <si>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</si>
  <si>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</si>
  <si>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</si>
  <si>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</si>
  <si>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</si>
  <si>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</si>
  <si>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</si>
  <si>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</si>
  <si>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</si>
  <si>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</si>
  <si>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</si>
  <si>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</si>
  <si>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</si>
  <si>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</si>
  <si>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</si>
  <si>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</si>
  <si>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</si>
  <si>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</si>
  <si>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</si>
  <si>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</si>
  <si>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</si>
  <si>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</si>
  <si>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</si>
  <si>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</si>
  <si>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</si>
  <si>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</si>
  <si>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</si>
  <si>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</si>
  <si>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</si>
  <si>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</si>
  <si>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</si>
  <si>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</si>
  <si>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</si>
  <si>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</si>
  <si>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</si>
  <si>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</si>
  <si>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</si>
  <si>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</si>
  <si>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</si>
  <si>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</si>
  <si>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</si>
  <si>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</si>
  <si>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</si>
  <si>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</si>
  <si>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</si>
  <si>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</si>
  <si>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</si>
  <si>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</si>
  <si>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</si>
  <si>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</si>
  <si>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</si>
  <si>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</si>
  <si>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</si>
  <si>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</si>
  <si>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</si>
  <si>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</si>
  <si>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</si>
  <si>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</si>
  <si>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</si>
  <si>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</si>
  <si>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</si>
  <si>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</si>
  <si>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</si>
  <si>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</si>
  <si>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</si>
  <si>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</si>
  <si>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</si>
  <si>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</si>
  <si>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</si>
  <si>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</si>
  <si>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</si>
  <si>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</si>
  <si>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</si>
  <si>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</si>
  <si>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</si>
  <si>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</si>
  <si>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</si>
  <si>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</si>
  <si>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</si>
  <si>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</si>
  <si>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</si>
  <si>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</si>
  <si>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69.31</t>
  </si>
  <si>
    <t>▲ 7.62</t>
  </si>
  <si>
    <t>▲ 3.72</t>
  </si>
  <si>
    <t>▲ 5.13</t>
  </si>
  <si>
    <t>▲ 17.86</t>
  </si>
  <si>
    <t>一般会計</t>
  </si>
  <si>
    <t>住宅用地造成事業特別会計</t>
  </si>
  <si>
    <t>国民健康保険特別会計</t>
  </si>
  <si>
    <t>介護保険特別会計</t>
  </si>
  <si>
    <t>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</si>
  <si>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</si>
  <si>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</si>
  <si>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</si>
  <si>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</si>
  <si>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</si>
  <si>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</si>
  <si>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</si>
  <si>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</si>
  <si>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</si>
  <si>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福島県市町村総合事務組合
一般会計</t>
    <rPh sb="0" eb="3">
      <t>フクシマケン</t>
    </rPh>
    <rPh sb="3" eb="8">
      <t>シチョウソンソウゴウ</t>
    </rPh>
    <rPh sb="8" eb="12">
      <t>ジムクミアイ</t>
    </rPh>
    <rPh sb="13" eb="17">
      <t>イッパンカイケイ</t>
    </rPh>
    <phoneticPr fontId="2"/>
  </si>
  <si>
    <t>福島県市町村総合事務組合
消防補償等特別会計</t>
    <rPh sb="0" eb="3">
      <t>フクシマケン</t>
    </rPh>
    <rPh sb="3" eb="8">
      <t>シチョウソンソウゴウ</t>
    </rPh>
    <rPh sb="8" eb="12">
      <t>ジムクミアイ</t>
    </rPh>
    <rPh sb="13" eb="18">
      <t>ショウボウホショウトウ</t>
    </rPh>
    <rPh sb="18" eb="22">
      <t>トクベツカイケイ</t>
    </rPh>
    <phoneticPr fontId="2"/>
  </si>
  <si>
    <t>福島県市町村総合事務組合
消防賞じゅつ金特別会計</t>
    <rPh sb="0" eb="3">
      <t>フクシマケン</t>
    </rPh>
    <rPh sb="3" eb="8">
      <t>シチョウソンソウゴウ</t>
    </rPh>
    <rPh sb="8" eb="12">
      <t>ジムクミアイ</t>
    </rPh>
    <rPh sb="13" eb="15">
      <t>ショウボウ</t>
    </rPh>
    <rPh sb="15" eb="16">
      <t>ショウ</t>
    </rPh>
    <rPh sb="19" eb="20">
      <t>キン</t>
    </rPh>
    <rPh sb="20" eb="24">
      <t>トクベツカイケイ</t>
    </rPh>
    <phoneticPr fontId="2"/>
  </si>
  <si>
    <t>福島県市町村総合事務組合
非常勤職員公務災害補償特別会計</t>
    <rPh sb="0" eb="8">
      <t>フクシマケンシチョウソンソウゴウ</t>
    </rPh>
    <rPh sb="8" eb="12">
      <t>ジムクミアイ</t>
    </rPh>
    <rPh sb="13" eb="16">
      <t>ヒジョウキン</t>
    </rPh>
    <rPh sb="16" eb="18">
      <t>ショクイン</t>
    </rPh>
    <rPh sb="18" eb="22">
      <t>コウムサイガイ</t>
    </rPh>
    <rPh sb="22" eb="24">
      <t>ホショウ</t>
    </rPh>
    <rPh sb="24" eb="28">
      <t>トクベツカイケイ</t>
    </rPh>
    <phoneticPr fontId="2"/>
  </si>
  <si>
    <t>福島県市町村総合事務組合
自治会館管理特別会計</t>
    <rPh sb="0" eb="12">
      <t>フクシマケンシチョウソンソウゴウジムクミアイ</t>
    </rPh>
    <rPh sb="13" eb="17">
      <t>ジチカイカン</t>
    </rPh>
    <rPh sb="17" eb="21">
      <t>カンリトクベツ</t>
    </rPh>
    <rPh sb="21" eb="23">
      <t>カイケイ</t>
    </rPh>
    <phoneticPr fontId="2"/>
  </si>
  <si>
    <t>双葉地方広域市町村圏組合
一般会計</t>
    <rPh sb="0" eb="6">
      <t>フタバチホウコウイキ</t>
    </rPh>
    <rPh sb="6" eb="12">
      <t>シチョウソンケンクミアイ</t>
    </rPh>
    <rPh sb="13" eb="17">
      <t>イッパンカイケイ</t>
    </rPh>
    <phoneticPr fontId="2"/>
  </si>
  <si>
    <t>双葉地方広域市町村圏組合
下水道事業特別会計</t>
    <rPh sb="0" eb="6">
      <t>フタバチホウコウイキ</t>
    </rPh>
    <rPh sb="6" eb="12">
      <t>シチョウソンケンクミアイ</t>
    </rPh>
    <rPh sb="13" eb="18">
      <t>ゲスイドウジギョウ</t>
    </rPh>
    <rPh sb="18" eb="22">
      <t>トクベツカイケイ</t>
    </rPh>
    <phoneticPr fontId="2"/>
  </si>
  <si>
    <t>双葉地方水道企業団
水道事業会計</t>
    <rPh sb="0" eb="9">
      <t>フタバチホウスイドウキギョウダン</t>
    </rPh>
    <rPh sb="10" eb="16">
      <t>スイドウジギョウカイケイ</t>
    </rPh>
    <phoneticPr fontId="2"/>
  </si>
  <si>
    <t>一般社団法人ならはみらい</t>
    <rPh sb="0" eb="6">
      <t>イッパンシャダンホウジン</t>
    </rPh>
    <phoneticPr fontId="2"/>
  </si>
  <si>
    <t>１　公共施設等総合管理基金</t>
    <phoneticPr fontId="5"/>
  </si>
  <si>
    <t>２　公共用施設機能維持運営基金</t>
    <phoneticPr fontId="2"/>
  </si>
  <si>
    <t>３　特定廃棄物埋立処分事業地域振興交付金基金</t>
    <phoneticPr fontId="2"/>
  </si>
  <si>
    <t>４　災害公営住宅管理基金</t>
    <phoneticPr fontId="2"/>
  </si>
  <si>
    <t>５　公共用施設整備基金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</si>
</sst>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362690</c:v>
                </c:pt>
                <c:pt idx="4">
                  <c:v>296093</c:v>
                </c:pt>
              </c:numCache>
            </c:numRef>
          </c:val>
          <c:smooth val="0"/>
          <c:extLst>
            <c:ext xmlns:c16="http://schemas.microsoft.com/office/drawing/2014/chart" uri="{C3380CC4-5D6E-409C-BE32-E72D297353CC}">
              <c16:uniqueId val="{00000000-B04A-41F0-A1CE-A2388EBEA7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1294784</c:v>
                </c:pt>
                <c:pt idx="1">
                  <c:v>631934</c:v>
                </c:pt>
                <c:pt idx="2">
                  <c:v>545661</c:v>
                </c:pt>
                <c:pt idx="3">
                  <c:v>437080</c:v>
                </c:pt>
                <c:pt idx="4">
                  <c:v>294202</c:v>
                </c:pt>
              </c:numCache>
            </c:numRef>
          </c:val>
          <c:smooth val="0"/>
          <c:extLst>
            <c:ext xmlns:c16="http://schemas.microsoft.com/office/drawing/2014/chart" uri="{C3380CC4-5D6E-409C-BE32-E72D297353CC}">
              <c16:uniqueId val="{00000001-B04A-41F0-A1CE-A2388EBEA71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25.1</c:v>
                </c:pt>
                <c:pt idx="1">
                  <c:v>9.73</c:v>
                </c:pt>
                <c:pt idx="2">
                  <c:v>29.31</c:v>
                </c:pt>
                <c:pt idx="3">
                  <c:v>22.01</c:v>
                </c:pt>
                <c:pt idx="4">
                  <c:v>13.04</c:v>
                </c:pt>
              </c:numCache>
            </c:numRef>
          </c:val>
          <c:extLst>
            <c:ext xmlns:c16="http://schemas.microsoft.com/office/drawing/2014/chart" uri="{C3380CC4-5D6E-409C-BE32-E72D297353CC}">
              <c16:uniqueId val="{00000000-812F-4DA4-9264-CB8AC179B7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163.94</c:v>
                </c:pt>
                <c:pt idx="1">
                  <c:v>177.59</c:v>
                </c:pt>
                <c:pt idx="2">
                  <c:v>148.12</c:v>
                </c:pt>
                <c:pt idx="3">
                  <c:v>151.88999999999999</c:v>
                </c:pt>
                <c:pt idx="4">
                  <c:v>167.21</c:v>
                </c:pt>
              </c:numCache>
            </c:numRef>
          </c:val>
          <c:extLst>
            <c:ext xmlns:c16="http://schemas.microsoft.com/office/drawing/2014/chart" uri="{C3380CC4-5D6E-409C-BE32-E72D297353CC}">
              <c16:uniqueId val="{00000001-812F-4DA4-9264-CB8AC179B7B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-69.31</c:v>
                </c:pt>
                <c:pt idx="1">
                  <c:v>-7.62</c:v>
                </c:pt>
                <c:pt idx="2">
                  <c:v>-3.72</c:v>
                </c:pt>
                <c:pt idx="3">
                  <c:v>-5.13</c:v>
                </c:pt>
                <c:pt idx="4">
                  <c:v>-17.86</c:v>
                </c:pt>
              </c:numCache>
            </c:numRef>
          </c:val>
          <c:smooth val="0"/>
          <c:extLst>
            <c:ext xmlns:c16="http://schemas.microsoft.com/office/drawing/2014/chart" uri="{C3380CC4-5D6E-409C-BE32-E72D297353CC}">
              <c16:uniqueId val="{00000002-812F-4DA4-9264-CB8AC179B7B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C8A-4508-B0DF-1F65848448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8A-4508-B0DF-1F65848448B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C8A-4508-B0DF-1F65848448B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C8A-4508-B0DF-1F65848448B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C8A-4508-B0DF-1F65848448B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1.28</c:v>
                </c:pt>
                <c:pt idx="2">
                  <c:v>#N/A</c:v>
                </c:pt>
                <c:pt idx="3">
                  <c:v>0.2</c:v>
                </c:pt>
                <c:pt idx="4">
                  <c:v>#N/A</c:v>
                </c:pt>
                <c:pt idx="5">
                  <c:v>0.13</c:v>
                </c:pt>
                <c:pt idx="6">
                  <c:v>#N/A</c:v>
                </c:pt>
                <c:pt idx="7">
                  <c:v>0.2</c:v>
                </c:pt>
                <c:pt idx="8">
                  <c:v>#N/A</c:v>
                </c:pt>
                <c:pt idx="9">
                  <c:v>0.08</c:v>
                </c:pt>
              </c:numCache>
            </c:numRef>
          </c:val>
          <c:extLst>
            <c:ext xmlns:c16="http://schemas.microsoft.com/office/drawing/2014/chart" uri="{C3380CC4-5D6E-409C-BE32-E72D297353CC}">
              <c16:uniqueId val="{00000005-AC8A-4508-B0DF-1F65848448B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3.82</c:v>
                </c:pt>
                <c:pt idx="2">
                  <c:v>#N/A</c:v>
                </c:pt>
                <c:pt idx="3">
                  <c:v>2.5</c:v>
                </c:pt>
                <c:pt idx="4">
                  <c:v>#N/A</c:v>
                </c:pt>
                <c:pt idx="5">
                  <c:v>1.84</c:v>
                </c:pt>
                <c:pt idx="6">
                  <c:v>#N/A</c:v>
                </c:pt>
                <c:pt idx="7">
                  <c:v>1.86</c:v>
                </c:pt>
                <c:pt idx="8">
                  <c:v>#N/A</c:v>
                </c:pt>
                <c:pt idx="9">
                  <c:v>2.74</c:v>
                </c:pt>
              </c:numCache>
            </c:numRef>
          </c:val>
          <c:extLst>
            <c:ext xmlns:c16="http://schemas.microsoft.com/office/drawing/2014/chart" uri="{C3380CC4-5D6E-409C-BE32-E72D297353CC}">
              <c16:uniqueId val="{00000006-AC8A-4508-B0DF-1F65848448B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2.65</c:v>
                </c:pt>
                <c:pt idx="2">
                  <c:v>#N/A</c:v>
                </c:pt>
                <c:pt idx="3">
                  <c:v>5.67</c:v>
                </c:pt>
                <c:pt idx="4">
                  <c:v>#N/A</c:v>
                </c:pt>
                <c:pt idx="5">
                  <c:v>4.08</c:v>
                </c:pt>
                <c:pt idx="6">
                  <c:v>#N/A</c:v>
                </c:pt>
                <c:pt idx="7">
                  <c:v>3.24</c:v>
                </c:pt>
                <c:pt idx="8">
                  <c:v>#N/A</c:v>
                </c:pt>
                <c:pt idx="9">
                  <c:v>4.7699999999999996</c:v>
                </c:pt>
              </c:numCache>
            </c:numRef>
          </c:val>
          <c:extLst>
            <c:ext xmlns:c16="http://schemas.microsoft.com/office/drawing/2014/chart" uri="{C3380CC4-5D6E-409C-BE32-E72D297353CC}">
              <c16:uniqueId val="{00000007-AC8A-4508-B0DF-1F65848448BC}"/>
            </c:ext>
          </c:extLst>
        </c:ser>
        <c:ser>
          <c:idx val="8"/>
          <c:order val="8"/>
          <c:tx>
            <c:strRef>
              <c:f>データシート!$A$35</c:f>
              <c:strCache>
                <c:ptCount val="1"/>
                <c:pt idx="0">
                  <c:v>住宅用地造成事業特別会計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15.53</c:v>
                </c:pt>
                <c:pt idx="2">
                  <c:v>#N/A</c:v>
                </c:pt>
                <c:pt idx="3">
                  <c:v>12.7</c:v>
                </c:pt>
                <c:pt idx="4">
                  <c:v>#N/A</c:v>
                </c:pt>
                <c:pt idx="5">
                  <c:v>12.23</c:v>
                </c:pt>
                <c:pt idx="6">
                  <c:v>#N/A</c:v>
                </c:pt>
                <c:pt idx="7">
                  <c:v>11.11</c:v>
                </c:pt>
                <c:pt idx="8">
                  <c:v>#N/A</c:v>
                </c:pt>
                <c:pt idx="9">
                  <c:v>12.86</c:v>
                </c:pt>
              </c:numCache>
            </c:numRef>
          </c:val>
          <c:extLst>
            <c:ext xmlns:c16="http://schemas.microsoft.com/office/drawing/2014/chart" uri="{C3380CC4-5D6E-409C-BE32-E72D297353CC}">
              <c16:uniqueId val="{00000008-AC8A-4508-B0DF-1F65848448B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25.09</c:v>
                </c:pt>
                <c:pt idx="2">
                  <c:v>#N/A</c:v>
                </c:pt>
                <c:pt idx="3">
                  <c:v>9.73</c:v>
                </c:pt>
                <c:pt idx="4">
                  <c:v>#N/A</c:v>
                </c:pt>
                <c:pt idx="5">
                  <c:v>29.31</c:v>
                </c:pt>
                <c:pt idx="6">
                  <c:v>#N/A</c:v>
                </c:pt>
                <c:pt idx="7">
                  <c:v>22.01</c:v>
                </c:pt>
                <c:pt idx="8">
                  <c:v>#N/A</c:v>
                </c:pt>
                <c:pt idx="9">
                  <c:v>13.03</c:v>
                </c:pt>
              </c:numCache>
            </c:numRef>
          </c:val>
          <c:extLst>
            <c:ext xmlns:c16="http://schemas.microsoft.com/office/drawing/2014/chart" uri="{C3380CC4-5D6E-409C-BE32-E72D297353CC}">
              <c16:uniqueId val="{00000009-AC8A-4508-B0DF-1F65848448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400</c:v>
                </c:pt>
                <c:pt idx="5">
                  <c:v>401</c:v>
                </c:pt>
                <c:pt idx="8">
                  <c:v>397</c:v>
                </c:pt>
                <c:pt idx="11">
                  <c:v>388</c:v>
                </c:pt>
                <c:pt idx="14">
                  <c:v>370</c:v>
                </c:pt>
              </c:numCache>
            </c:numRef>
          </c:val>
          <c:extLst>
            <c:ext xmlns:c16="http://schemas.microsoft.com/office/drawing/2014/chart" uri="{C3380CC4-5D6E-409C-BE32-E72D297353CC}">
              <c16:uniqueId val="{00000000-0492-41B3-83D3-B5FAC6FB23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92-41B3-83D3-B5FAC6FB23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492-41B3-83D3-B5FAC6FB23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47</c:v>
                </c:pt>
                <c:pt idx="3">
                  <c:v>41</c:v>
                </c:pt>
                <c:pt idx="6">
                  <c:v>41</c:v>
                </c:pt>
                <c:pt idx="9">
                  <c:v>49</c:v>
                </c:pt>
                <c:pt idx="12">
                  <c:v>46</c:v>
                </c:pt>
              </c:numCache>
            </c:numRef>
          </c:val>
          <c:extLst>
            <c:ext xmlns:c16="http://schemas.microsoft.com/office/drawing/2014/chart" uri="{C3380CC4-5D6E-409C-BE32-E72D297353CC}">
              <c16:uniqueId val="{00000003-0492-41B3-83D3-B5FAC6FB23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214</c:v>
                </c:pt>
                <c:pt idx="3">
                  <c:v>217</c:v>
                </c:pt>
                <c:pt idx="6">
                  <c:v>216</c:v>
                </c:pt>
                <c:pt idx="9">
                  <c:v>206</c:v>
                </c:pt>
                <c:pt idx="12">
                  <c:v>187</c:v>
                </c:pt>
              </c:numCache>
            </c:numRef>
          </c:val>
          <c:extLst>
            <c:ext xmlns:c16="http://schemas.microsoft.com/office/drawing/2014/chart" uri="{C3380CC4-5D6E-409C-BE32-E72D297353CC}">
              <c16:uniqueId val="{00000004-0492-41B3-83D3-B5FAC6FB23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92-41B3-83D3-B5FAC6FB23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92-41B3-83D3-B5FAC6FB23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170</c:v>
                </c:pt>
                <c:pt idx="3">
                  <c:v>154</c:v>
                </c:pt>
                <c:pt idx="6">
                  <c:v>142</c:v>
                </c:pt>
                <c:pt idx="9">
                  <c:v>117</c:v>
                </c:pt>
                <c:pt idx="12">
                  <c:v>96</c:v>
                </c:pt>
              </c:numCache>
            </c:numRef>
          </c:val>
          <c:extLst>
            <c:ext xmlns:c16="http://schemas.microsoft.com/office/drawing/2014/chart" uri="{C3380CC4-5D6E-409C-BE32-E72D297353CC}">
              <c16:uniqueId val="{00000007-0492-41B3-83D3-B5FAC6FB23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c:v>
                </c:pt>
                <c:pt idx="2">
                  <c:v>#N/A</c:v>
                </c:pt>
                <c:pt idx="3">
                  <c:v>#N/A</c:v>
                </c:pt>
                <c:pt idx="4">
                  <c:v>11</c:v>
                </c:pt>
                <c:pt idx="5">
                  <c:v>#N/A</c:v>
                </c:pt>
                <c:pt idx="6">
                  <c:v>#N/A</c:v>
                </c:pt>
                <c:pt idx="7">
                  <c:v>2</c:v>
                </c:pt>
                <c:pt idx="8">
                  <c:v>#N/A</c:v>
                </c:pt>
                <c:pt idx="9">
                  <c:v>#N/A</c:v>
                </c:pt>
                <c:pt idx="10">
                  <c:v>-16</c:v>
                </c:pt>
                <c:pt idx="11">
                  <c:v>#N/A</c:v>
                </c:pt>
                <c:pt idx="12">
                  <c:v>#N/A</c:v>
                </c:pt>
                <c:pt idx="13">
                  <c:v>-41</c:v>
                </c:pt>
                <c:pt idx="14">
                  <c:v>#N/A</c:v>
                </c:pt>
              </c:numCache>
            </c:numRef>
          </c:val>
          <c:smooth val="0"/>
          <c:extLst>
            <c:ext xmlns:c16="http://schemas.microsoft.com/office/drawing/2014/chart" uri="{C3380CC4-5D6E-409C-BE32-E72D297353CC}">
              <c16:uniqueId val="{00000008-0492-41B3-83D3-B5FAC6FB23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4209</c:v>
                </c:pt>
                <c:pt idx="5">
                  <c:v>3696</c:v>
                </c:pt>
                <c:pt idx="8">
                  <c:v>3617</c:v>
                </c:pt>
                <c:pt idx="11">
                  <c:v>3578</c:v>
                </c:pt>
                <c:pt idx="14">
                  <c:v>3391</c:v>
                </c:pt>
              </c:numCache>
            </c:numRef>
          </c:val>
          <c:extLst>
            <c:ext xmlns:c16="http://schemas.microsoft.com/office/drawing/2014/chart" uri="{C3380CC4-5D6E-409C-BE32-E72D297353CC}">
              <c16:uniqueId val="{00000000-CC41-4FC9-8532-1EFB646C63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c:v>
                </c:pt>
                <c:pt idx="5">
                  <c:v>18</c:v>
                </c:pt>
                <c:pt idx="8">
                  <c:v>18</c:v>
                </c:pt>
                <c:pt idx="11">
                  <c:v>17</c:v>
                </c:pt>
                <c:pt idx="14">
                  <c:v>17</c:v>
                </c:pt>
              </c:numCache>
            </c:numRef>
          </c:val>
          <c:extLst>
            <c:ext xmlns:c16="http://schemas.microsoft.com/office/drawing/2014/chart" uri="{C3380CC4-5D6E-409C-BE32-E72D297353CC}">
              <c16:uniqueId val="{00000001-CC41-4FC9-8532-1EFB646C63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8267</c:v>
                </c:pt>
                <c:pt idx="5">
                  <c:v>9202</c:v>
                </c:pt>
                <c:pt idx="8">
                  <c:v>12140</c:v>
                </c:pt>
                <c:pt idx="11">
                  <c:v>11829</c:v>
                </c:pt>
                <c:pt idx="14">
                  <c:v>13411</c:v>
                </c:pt>
              </c:numCache>
            </c:numRef>
          </c:val>
          <c:extLst>
            <c:ext xmlns:c16="http://schemas.microsoft.com/office/drawing/2014/chart" uri="{C3380CC4-5D6E-409C-BE32-E72D297353CC}">
              <c16:uniqueId val="{00000002-CC41-4FC9-8532-1EFB646C63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41-4FC9-8532-1EFB646C63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41-4FC9-8532-1EFB646C63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c:v>
                </c:pt>
                <c:pt idx="3">
                  <c:v>4</c:v>
                </c:pt>
                <c:pt idx="6">
                  <c:v>3</c:v>
                </c:pt>
                <c:pt idx="9">
                  <c:v>2</c:v>
                </c:pt>
                <c:pt idx="12">
                  <c:v>0</c:v>
                </c:pt>
              </c:numCache>
            </c:numRef>
          </c:val>
          <c:extLst>
            <c:ext xmlns:c16="http://schemas.microsoft.com/office/drawing/2014/chart" uri="{C3380CC4-5D6E-409C-BE32-E72D297353CC}">
              <c16:uniqueId val="{00000005-CC41-4FC9-8532-1EFB646C63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542</c:v>
                </c:pt>
                <c:pt idx="3">
                  <c:v>452</c:v>
                </c:pt>
                <c:pt idx="6">
                  <c:v>364</c:v>
                </c:pt>
                <c:pt idx="9">
                  <c:v>343</c:v>
                </c:pt>
                <c:pt idx="12">
                  <c:v>339</c:v>
                </c:pt>
              </c:numCache>
            </c:numRef>
          </c:val>
          <c:extLst>
            <c:ext xmlns:c16="http://schemas.microsoft.com/office/drawing/2014/chart" uri="{C3380CC4-5D6E-409C-BE32-E72D297353CC}">
              <c16:uniqueId val="{00000006-CC41-4FC9-8532-1EFB646C63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71</c:v>
                </c:pt>
                <c:pt idx="3">
                  <c:v>60</c:v>
                </c:pt>
                <c:pt idx="6">
                  <c:v>51</c:v>
                </c:pt>
                <c:pt idx="9">
                  <c:v>42</c:v>
                </c:pt>
                <c:pt idx="12">
                  <c:v>33</c:v>
                </c:pt>
              </c:numCache>
            </c:numRef>
          </c:val>
          <c:extLst>
            <c:ext xmlns:c16="http://schemas.microsoft.com/office/drawing/2014/chart" uri="{C3380CC4-5D6E-409C-BE32-E72D297353CC}">
              <c16:uniqueId val="{00000007-CC41-4FC9-8532-1EFB646C63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1655</c:v>
                </c:pt>
                <c:pt idx="3">
                  <c:v>1462</c:v>
                </c:pt>
                <c:pt idx="6">
                  <c:v>1264</c:v>
                </c:pt>
                <c:pt idx="9">
                  <c:v>1070</c:v>
                </c:pt>
                <c:pt idx="12">
                  <c:v>892</c:v>
                </c:pt>
              </c:numCache>
            </c:numRef>
          </c:val>
          <c:extLst>
            <c:ext xmlns:c16="http://schemas.microsoft.com/office/drawing/2014/chart" uri="{C3380CC4-5D6E-409C-BE32-E72D297353CC}">
              <c16:uniqueId val="{00000008-CC41-4FC9-8532-1EFB646C63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C41-4FC9-8532-1EFB646C63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975</c:v>
                </c:pt>
                <c:pt idx="3">
                  <c:v>829</c:v>
                </c:pt>
                <c:pt idx="6">
                  <c:v>712</c:v>
                </c:pt>
                <c:pt idx="9">
                  <c:v>598</c:v>
                </c:pt>
                <c:pt idx="12">
                  <c:v>503</c:v>
                </c:pt>
              </c:numCache>
            </c:numRef>
          </c:val>
          <c:extLst>
            <c:ext xmlns:c16="http://schemas.microsoft.com/office/drawing/2014/chart" uri="{C3380CC4-5D6E-409C-BE32-E72D297353CC}">
              <c16:uniqueId val="{0000000A-CC41-4FC9-8532-1EFB646C638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C41-4FC9-8532-1EFB646C638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4796</c:v>
                </c:pt>
                <c:pt idx="1">
                  <c:v>5290</c:v>
                </c:pt>
                <c:pt idx="2">
                  <c:v>5449</c:v>
                </c:pt>
              </c:numCache>
            </c:numRef>
          </c:val>
          <c:extLst>
            <c:ext xmlns:c16="http://schemas.microsoft.com/office/drawing/2014/chart" uri="{C3380CC4-5D6E-409C-BE32-E72D297353CC}">
              <c16:uniqueId val="{00000000-434F-4C2E-9729-449B818DAB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83</c:v>
                </c:pt>
                <c:pt idx="1">
                  <c:v>83</c:v>
                </c:pt>
                <c:pt idx="2">
                  <c:v>83</c:v>
                </c:pt>
              </c:numCache>
            </c:numRef>
          </c:val>
          <c:extLst>
            <c:ext xmlns:c16="http://schemas.microsoft.com/office/drawing/2014/chart" uri="{C3380CC4-5D6E-409C-BE32-E72D297353CC}">
              <c16:uniqueId val="{00000001-434F-4C2E-9729-449B818DAB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13029</c:v>
                </c:pt>
                <c:pt idx="1">
                  <c:v>12748</c:v>
                </c:pt>
                <c:pt idx="2">
                  <c:v>11884</c:v>
                </c:pt>
              </c:numCache>
            </c:numRef>
          </c:val>
          <c:extLst>
            <c:ext xmlns:c16="http://schemas.microsoft.com/office/drawing/2014/chart" uri="{C3380CC4-5D6E-409C-BE32-E72D297353CC}">
              <c16:uniqueId val="{00000002-434F-4C2E-9729-449B818DAB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新たな起債の発行を抑制しているため、元利償還金に係る新たな支出は年々減少しており、前年度比</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百万円の減（△</a:t>
          </a:r>
          <a:r>
            <a:rPr kumimoji="1" lang="en-US" altLang="ja-JP" sz="1400">
              <a:latin typeface="ＭＳ ゴシック" pitchFamily="49" charset="-128"/>
              <a:ea typeface="ＭＳ ゴシック" pitchFamily="49" charset="-128"/>
            </a:rPr>
            <a:t>17.9</a:t>
          </a:r>
          <a:r>
            <a:rPr kumimoji="1" lang="ja-JP" altLang="en-US" sz="1400">
              <a:latin typeface="ＭＳ ゴシック" pitchFamily="49" charset="-128"/>
              <a:ea typeface="ＭＳ ゴシック" pitchFamily="49" charset="-128"/>
            </a:rPr>
            <a:t>％）となった。また、臨時財政対策債の発行も行っていないことから、算入公債費比率はマイナスとなった。今後も現在の水準を維持できるように健全な財政運営に努めながら、財政措置等を考慮して必要な起債の活用についても検討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満期一括償還による地方債は利用していない。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たな起債の発行を抑制しているため、一般会計に係る地方債の現在高及び公営企業債等繰入見込額は年々減少している。今後も現在の水準を維持できるように健全な財政運営に努めながら、財政措置等を考慮して必要な起債の活用についても検討していく。</a:t>
          </a:r>
        </a:p>
        <a:p>
          <a:r>
            <a:rPr kumimoji="1" lang="ja-JP" altLang="en-US" sz="1400">
              <a:latin typeface="ＭＳ ゴシック" pitchFamily="49" charset="-128"/>
              <a:ea typeface="ＭＳ ゴシック" pitchFamily="49" charset="-128"/>
            </a:rPr>
            <a:t>退職手当負担見込額は、職員の退職等に伴い減少傾向にある。設立法人等の負債額等負担見込額は特別養護老人ホームが返済不要になった場合の債務保証を行っているが、同施設において計画的に償還していることから、年々数値は減少しており、令和４年度に返済を完了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福島県楢葉町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令和４年度においては、財政調整基金が増加したものの、それ以上にその他特定目的基金が減少したことにより、基金残高合計は前年度比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各基金の目的に応じた適切な運用を行い、その他特定目的基金については各基金の統廃合等を視野にいれながら必要性を検討し、目的に応じた適切な運用を行っていく。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１　公共施設等総合管理基金：町が設置した公共施設及び復興を目的とする施設等の維持運営に要する資金を積み立てるもの。</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２　公共用施設機能維持運営基金：町が整備した公共施設の機能を維持し、その運営に要する経費を積み立てるもの。</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３　特定廃棄物埋立処分事業地域振興交付金基金：福島県内において生じた特定廃棄物の埋立処分事業の実施に伴う影響を緩和するために必要な風評対策及び地域振興等といった幅広い事業に要する資金を積み立てるもの。</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４　災害公営住宅管理基金：災害公営住宅の維持管理や将来の大規模改修又は解体等に必要な経費を積み立てるもの。</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５　公共用施設整備基金：公共用施設の整備並びに施設と一体的に整備する備品及び設備等に要する経費や東日本大震災及び原子力災害からの復旧及び復興並びに町民の生活支援を目的とする事業に要する経費を積み立てるもの。</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その他特定目的基金全体としては、</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864</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１　公共施設等総合管理基金：土地維持管理費や新産業創出事業に係る委託料への充当のための取り崩しにより、前年度比８百万円の減（△</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0.002</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％）となった。</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２　公共用施設機能維持運営基金：職員人件費等に係る充当のための取り崩しに対して、廃炉に係る交付金の積立が多いことにより、前年度比</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243</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３　特定廃棄物埋立処分事業地域振興交付金基金：コミュニティセンターの施設整備費に係る工事請負費や委託料等への充当のための取り崩しにより、前年度比</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４　災害公営住宅管理基金：災害公営住宅維持補修費への充当のための取り崩しに対して、家賃低廉化事業等による積立が多いことにより、前年度比</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275</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25.9</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％）となった。</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５　公共用施設整備基金：総合グラウンド施設整備に係る工事請負費等への充当のための積立により、皆増となっている。</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各基金の統廃合等を視野にいれながら必要性を検討し、目的に応じた適切な運用を行っていく。</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令和４年度においては、令和３年度決算剰余金の一部を基金に編入したことで、前年度比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復旧事業による基金の取り崩しや公共施設の維持管理等による町単独費の支出増加が懸念されるが、不測の災害等に対応するために必要な財政運営戦略に基づいた基金残高の下限値を意識しながら、適正な運用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地方債については順調に償還しており、満期一括償還等を行っていないため、減債基金の残高は利息による増加のみの変動となっている。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新たな起債の発行の際には、その必要性や将来負担、財政措置等について十分な検討を行うこととし、今後も計画的な償還を続けていく。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6,648
6,529
103.64
12,076,159
11,292,507
424,913
3,258,920
502,891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大規模事業所（原子力発電所）の立地に伴う償却資産等の税収があることから、基準財政収入額が増加し、財政力指数は類似団体平均値を大きく上回っていることから、類似団体と比較して財源に余裕があると言える。また、東日本大震災により継続していた減免措置の終了に伴い、平成２９年度以降の財政力指数は上昇傾向にあったが、廃炉決定に伴う固定資産税（償却資産）の減収や、新型コロナウイルス感染症による法人税の減収もあり、令和４年度については前年度比</a:t>
          </a:r>
          <a:r>
            <a:rPr kumimoji="1" lang="en-US" altLang="ja-JP" sz="1200">
              <a:latin typeface="ＭＳ Ｐゴシック" panose="020B0600070205080204" pitchFamily="50" charset="-128"/>
              <a:ea typeface="ＭＳ Ｐゴシック" panose="020B0600070205080204" pitchFamily="50" charset="-128"/>
            </a:rPr>
            <a:t>0.05</a:t>
          </a:r>
          <a:r>
            <a:rPr kumimoji="1" lang="ja-JP" altLang="en-US" sz="1200">
              <a:latin typeface="ＭＳ Ｐゴシック" panose="020B0600070205080204" pitchFamily="50" charset="-128"/>
              <a:ea typeface="ＭＳ Ｐゴシック" panose="020B0600070205080204" pitchFamily="50" charset="-128"/>
            </a:rPr>
            <a:t>ポイントの減少となった。今後は廃炉の進捗により税が減収していくことが想定され、これに伴い財政力指数についても悪化していく懸念があることから、新たな企業の立地促進や住みよいまちづくりによる移住定住施策等、税収のベースアップにつながる施策の展開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35076</xdr:rowOff>
    </xdr:from>
    <xdr:to>
      <xdr:col>23</xdr:col>
      <xdr:colOff>133350</xdr:colOff>
      <xdr:row>40</xdr:row>
      <xdr:rowOff>92528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89307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142922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15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605</xdr:rowOff>
    </xdr:from>
    <xdr:to>
      <xdr:col>19</xdr:col>
      <xdr:colOff>133350</xdr:colOff>
      <xdr:row>40</xdr:row>
      <xdr:rowOff>35076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8586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40</xdr:row>
      <xdr:rowOff>605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8471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90412</xdr:rowOff>
    </xdr:from>
    <xdr:to>
      <xdr:col>15</xdr:col>
      <xdr:colOff>133350</xdr:colOff>
      <xdr:row>44</xdr:row>
      <xdr:rowOff>20562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40</xdr:row>
      <xdr:rowOff>12095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8471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101902</xdr:rowOff>
    </xdr:from>
    <xdr:to>
      <xdr:col>11</xdr:col>
      <xdr:colOff>82550</xdr:colOff>
      <xdr:row>44</xdr:row>
      <xdr:rowOff>32052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58255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155726</xdr:rowOff>
    </xdr:from>
    <xdr:to>
      <xdr:col>19</xdr:col>
      <xdr:colOff>184150</xdr:colOff>
      <xdr:row>40</xdr:row>
      <xdr:rowOff>85876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96053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61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121255</xdr:rowOff>
    </xdr:from>
    <xdr:to>
      <xdr:col>15</xdr:col>
      <xdr:colOff>133350</xdr:colOff>
      <xdr:row>40</xdr:row>
      <xdr:rowOff>51405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61582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132745</xdr:rowOff>
    </xdr:from>
    <xdr:to>
      <xdr:col>7</xdr:col>
      <xdr:colOff>31750</xdr:colOff>
      <xdr:row>40</xdr:row>
      <xdr:rowOff>62895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73072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令和４年度は、災害復旧事業費が</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ポイント増加している一方で、繰出金</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ポイント、普通建設事業費</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ポイント、補助費等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ポイントがそれぞれ減少していることから、全体的に経常収支比率が減少している。また、経常一般財源である普通交付税においては３年度から４年度にかけて</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減少していることも、経常収支比率が減少した要因の一つである。令和元年度から令和２年度にかけて減少傾向にあり、財政構造の硬直化が進んでいたが、３年度からは減少している。今後も引き続き財政健全化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160274</xdr:rowOff>
    </xdr:from>
    <xdr:to>
      <xdr:col>23</xdr:col>
      <xdr:colOff>133350</xdr:colOff>
      <xdr:row>63</xdr:row>
      <xdr:rowOff>131191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90174"/>
          <a:ext cx="8382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27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131191</xdr:rowOff>
    </xdr:from>
    <xdr:to>
      <xdr:col>19</xdr:col>
      <xdr:colOff>133350</xdr:colOff>
      <xdr:row>64</xdr:row>
      <xdr:rowOff>99695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32541"/>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64</xdr:row>
      <xdr:rowOff>99695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59084"/>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92329</xdr:rowOff>
    </xdr:from>
    <xdr:to>
      <xdr:col>15</xdr:col>
      <xdr:colOff>133350</xdr:colOff>
      <xdr:row>65</xdr:row>
      <xdr:rowOff>22479</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7256</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5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34544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9590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116459</xdr:rowOff>
    </xdr:from>
    <xdr:to>
      <xdr:col>11</xdr:col>
      <xdr:colOff>82550</xdr:colOff>
      <xdr:row>65</xdr:row>
      <xdr:rowOff>46609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31386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92329</xdr:rowOff>
    </xdr:from>
    <xdr:to>
      <xdr:col>7</xdr:col>
      <xdr:colOff>31750</xdr:colOff>
      <xdr:row>65</xdr:row>
      <xdr:rowOff>22479</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7256</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15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109474</xdr:rowOff>
    </xdr:from>
    <xdr:to>
      <xdr:col>23</xdr:col>
      <xdr:colOff>184150</xdr:colOff>
      <xdr:row>63</xdr:row>
      <xdr:rowOff>39624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126001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80391</xdr:rowOff>
    </xdr:from>
    <xdr:to>
      <xdr:col>19</xdr:col>
      <xdr:colOff>184150</xdr:colOff>
      <xdr:row>64</xdr:row>
      <xdr:rowOff>10541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8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20718</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50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48895</xdr:rowOff>
    </xdr:from>
    <xdr:to>
      <xdr:col>15</xdr:col>
      <xdr:colOff>133350</xdr:colOff>
      <xdr:row>64</xdr:row>
      <xdr:rowOff>150495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160672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106934</xdr:rowOff>
    </xdr:from>
    <xdr:to>
      <xdr:col>11</xdr:col>
      <xdr:colOff>82550</xdr:colOff>
      <xdr:row>64</xdr:row>
      <xdr:rowOff>37084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95521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[485,131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人件費、物件費及び維持補修費の人口１人当たりの決算額は、東日本大震災に伴う復旧復興事業に係る経費が依然として高い比率であることから、類似団体平均値を上回っている。今後は復旧復興事業の減少に伴う数値の減少が予想される。公共施設等総合管理計画及び個別施設計画に基づき、今後の人口推移に合わせて費用対効果を十分に考慮した公共施設の運営・管理を行い、維持管理費等の削減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56324</xdr:rowOff>
    </xdr:from>
    <xdr:to>
      <xdr:col>23</xdr:col>
      <xdr:colOff>133350</xdr:colOff>
      <xdr:row>82</xdr:row>
      <xdr:rowOff>70813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115224"/>
          <a:ext cx="838200" cy="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41101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00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63170</xdr:rowOff>
    </xdr:from>
    <xdr:to>
      <xdr:col>19</xdr:col>
      <xdr:colOff>133350</xdr:colOff>
      <xdr:row>82</xdr:row>
      <xdr:rowOff>70813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22070"/>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39953</xdr:rowOff>
    </xdr:from>
    <xdr:to>
      <xdr:col>15</xdr:col>
      <xdr:colOff>82550</xdr:colOff>
      <xdr:row>82</xdr:row>
      <xdr:rowOff>63170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98853"/>
          <a:ext cx="889000" cy="2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144997</xdr:rowOff>
    </xdr:from>
    <xdr:to>
      <xdr:col>15</xdr:col>
      <xdr:colOff>133350</xdr:colOff>
      <xdr:row>82</xdr:row>
      <xdr:rowOff>75147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85324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0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26285</xdr:rowOff>
    </xdr:from>
    <xdr:to>
      <xdr:col>11</xdr:col>
      <xdr:colOff>31750</xdr:colOff>
      <xdr:row>82</xdr:row>
      <xdr:rowOff>39953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85185"/>
          <a:ext cx="889000" cy="1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120822</xdr:rowOff>
    </xdr:from>
    <xdr:to>
      <xdr:col>11</xdr:col>
      <xdr:colOff>82550</xdr:colOff>
      <xdr:row>82</xdr:row>
      <xdr:rowOff>50972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61149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120521</xdr:rowOff>
    </xdr:from>
    <xdr:to>
      <xdr:col>7</xdr:col>
      <xdr:colOff>31750</xdr:colOff>
      <xdr:row>82</xdr:row>
      <xdr:rowOff>50671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60848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7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5524</xdr:rowOff>
    </xdr:from>
    <xdr:to>
      <xdr:col>23</xdr:col>
      <xdr:colOff>184150</xdr:colOff>
      <xdr:row>82</xdr:row>
      <xdr:rowOff>107124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6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98251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8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20013</xdr:rowOff>
    </xdr:from>
    <xdr:to>
      <xdr:col>19</xdr:col>
      <xdr:colOff>184150</xdr:colOff>
      <xdr:row>82</xdr:row>
      <xdr:rowOff>121613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7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106390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165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12370</xdr:rowOff>
    </xdr:from>
    <xdr:to>
      <xdr:col>15</xdr:col>
      <xdr:colOff>133350</xdr:colOff>
      <xdr:row>82</xdr:row>
      <xdr:rowOff>113970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98747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1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160603</xdr:rowOff>
    </xdr:from>
    <xdr:to>
      <xdr:col>11</xdr:col>
      <xdr:colOff>82550</xdr:colOff>
      <xdr:row>82</xdr:row>
      <xdr:rowOff>90753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4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75530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3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146935</xdr:rowOff>
    </xdr:from>
    <xdr:to>
      <xdr:col>7</xdr:col>
      <xdr:colOff>31750</xdr:colOff>
      <xdr:row>82</xdr:row>
      <xdr:rowOff>77085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61862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令和４年度のラスパイレス指数は類似団体平均を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これは、東日本大震災及び原子力災害により、復旧・復興業務にあたる経験豊富な社会人採用枠職員及び任期付き職員の採用を行ってきたことが要因となるが、ここ数年は任期付き職員の任期満了や退職者の増加、再任用職員や会計年度任用職員の活用等に伴い、ラスパイレス指数も減少傾向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88477</xdr:rowOff>
    </xdr:from>
    <xdr:to>
      <xdr:col>81</xdr:col>
      <xdr:colOff>44450</xdr:colOff>
      <xdr:row>88</xdr:row>
      <xdr:rowOff>88477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1760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88477</xdr:rowOff>
    </xdr:from>
    <xdr:to>
      <xdr:col>77</xdr:col>
      <xdr:colOff>44450</xdr:colOff>
      <xdr:row>88</xdr:row>
      <xdr:rowOff>88477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176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88477</xdr:rowOff>
    </xdr:from>
    <xdr:to>
      <xdr:col>72</xdr:col>
      <xdr:colOff>203200</xdr:colOff>
      <xdr:row>89</xdr:row>
      <xdr:rowOff>37677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17607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48261</xdr:rowOff>
    </xdr:from>
    <xdr:to>
      <xdr:col>73</xdr:col>
      <xdr:colOff>44450</xdr:colOff>
      <xdr:row>87</xdr:row>
      <xdr:rowOff>149861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160038</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37677</xdr:rowOff>
    </xdr:from>
    <xdr:to>
      <xdr:col>68</xdr:col>
      <xdr:colOff>152400</xdr:colOff>
      <xdr:row>89</xdr:row>
      <xdr:rowOff>85937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2967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151993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37677</xdr:rowOff>
    </xdr:from>
    <xdr:to>
      <xdr:col>81</xdr:col>
      <xdr:colOff>95250</xdr:colOff>
      <xdr:row>88</xdr:row>
      <xdr:rowOff>139277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9754</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9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37677</xdr:rowOff>
    </xdr:from>
    <xdr:to>
      <xdr:col>77</xdr:col>
      <xdr:colOff>95250</xdr:colOff>
      <xdr:row>88</xdr:row>
      <xdr:rowOff>139277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124054</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1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37677</xdr:rowOff>
    </xdr:from>
    <xdr:to>
      <xdr:col>73</xdr:col>
      <xdr:colOff>44450</xdr:colOff>
      <xdr:row>88</xdr:row>
      <xdr:rowOff>139277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124054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158327</xdr:rowOff>
    </xdr:from>
    <xdr:to>
      <xdr:col>68</xdr:col>
      <xdr:colOff>203200</xdr:colOff>
      <xdr:row>89</xdr:row>
      <xdr:rowOff>88477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73254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35137</xdr:rowOff>
    </xdr:from>
    <xdr:to>
      <xdr:col>64</xdr:col>
      <xdr:colOff>152400</xdr:colOff>
      <xdr:row>89</xdr:row>
      <xdr:rowOff>136737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121514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日本大震災に係る復興業務により、平時に比べて業務量が増加しており、業務を円滑に進めるために必要な人材不足が続いている。早期の復興に向け、他自治体からの支援等を活用して人材不足の解消を図っている。令和４年度における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人当たりの職員数は、令和３年度と比較し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人減少しており、類似団体平均と比較しても慢性的な人材不足が続いていることが分かる。今後、町の復興の進捗に応じた組織・業務の見直しを図り、将来の財政運営等を見据えた人員配置を行い、定員管理の適正化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82769</xdr:rowOff>
    </xdr:from>
    <xdr:to>
      <xdr:col>81</xdr:col>
      <xdr:colOff>44450</xdr:colOff>
      <xdr:row>59</xdr:row>
      <xdr:rowOff>83707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198319"/>
          <a:ext cx="8382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81160</xdr:rowOff>
    </xdr:from>
    <xdr:to>
      <xdr:col>77</xdr:col>
      <xdr:colOff>44450</xdr:colOff>
      <xdr:row>59</xdr:row>
      <xdr:rowOff>83707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196710"/>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80758</xdr:rowOff>
    </xdr:from>
    <xdr:to>
      <xdr:col>72</xdr:col>
      <xdr:colOff>203200</xdr:colOff>
      <xdr:row>59</xdr:row>
      <xdr:rowOff>81160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196308"/>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95511</xdr:rowOff>
    </xdr:from>
    <xdr:to>
      <xdr:col>73</xdr:col>
      <xdr:colOff>44450</xdr:colOff>
      <xdr:row>60</xdr:row>
      <xdr:rowOff>25661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1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10438</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77005</xdr:rowOff>
    </xdr:from>
    <xdr:to>
      <xdr:col>68</xdr:col>
      <xdr:colOff>152400</xdr:colOff>
      <xdr:row>59</xdr:row>
      <xdr:rowOff>80758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192555"/>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87065</xdr:rowOff>
    </xdr:from>
    <xdr:to>
      <xdr:col>68</xdr:col>
      <xdr:colOff>203200</xdr:colOff>
      <xdr:row>60</xdr:row>
      <xdr:rowOff>17215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1992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82776</xdr:rowOff>
    </xdr:from>
    <xdr:to>
      <xdr:col>64</xdr:col>
      <xdr:colOff>152400</xdr:colOff>
      <xdr:row>60</xdr:row>
      <xdr:rowOff>12926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9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169153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8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31969</xdr:rowOff>
    </xdr:from>
    <xdr:to>
      <xdr:col>81</xdr:col>
      <xdr:colOff>95250</xdr:colOff>
      <xdr:row>59</xdr:row>
      <xdr:rowOff>133569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14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124696</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6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32907</xdr:rowOff>
    </xdr:from>
    <xdr:to>
      <xdr:col>77</xdr:col>
      <xdr:colOff>95250</xdr:colOff>
      <xdr:row>59</xdr:row>
      <xdr:rowOff>134507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4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144684</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917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30360</xdr:rowOff>
    </xdr:from>
    <xdr:to>
      <xdr:col>73</xdr:col>
      <xdr:colOff>44450</xdr:colOff>
      <xdr:row>59</xdr:row>
      <xdr:rowOff>131960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1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142137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91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29958</xdr:rowOff>
    </xdr:from>
    <xdr:to>
      <xdr:col>68</xdr:col>
      <xdr:colOff>203200</xdr:colOff>
      <xdr:row>59</xdr:row>
      <xdr:rowOff>131558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141735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1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26205</xdr:rowOff>
    </xdr:from>
    <xdr:to>
      <xdr:col>64</xdr:col>
      <xdr:colOff>152400</xdr:colOff>
      <xdr:row>59</xdr:row>
      <xdr:rowOff>127805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4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137982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91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たな起債の発行を抑制し、借り入れた町債を計画的に償還していることから、実質公債費比率は年々減少傾向にあり、類似団体平均値を大きく下回った。今後も現在の水準を維持できるように健全な財政運営に努めながら、財政措置等を考慮して必要な起債の活用についても検討し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19473</xdr:rowOff>
    </xdr:from>
    <xdr:to>
      <xdr:col>81</xdr:col>
      <xdr:colOff>44450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53457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107950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39</xdr:row>
      <xdr:rowOff>16933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6230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121496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7034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140123</xdr:rowOff>
    </xdr:from>
    <xdr:to>
      <xdr:col>81</xdr:col>
      <xdr:colOff>95250</xdr:colOff>
      <xdr:row>38</xdr:row>
      <xdr:rowOff>70273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156650</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32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137583</xdr:rowOff>
    </xdr:from>
    <xdr:to>
      <xdr:col>68</xdr:col>
      <xdr:colOff>203200</xdr:colOff>
      <xdr:row>39</xdr:row>
      <xdr:rowOff>67733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新たな起債の発行を抑制しており、地方債未償還残高を上回る基金を保有しているため、将来負担比率は健全な状態に保たれている。今後も現在の水準を維持できるように健全な財政運営に努めていく。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6,648
6,529
103.64
12,076,159
11,292,507
424,913
3,258,920
502,891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日本大震災及び原子力災害以降、地方税等の経常一般財源の減収や、復旧・復興業務にあたる社会人採用枠職員及び任期付き職員の採用を行ってきたこと等の要因により、人件費に係る経常収支比率が高くなっていたが、復旧・復興に係る人件費に基金を充当することにより、平成２７年度から人件費に係る経常収支比率は改善し、類似団体平均値は大幅に下回っている。令和２年度においては会計年度任用職員制度の導入に伴い、前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ポイント上昇しているものの、令和３年度において減少し、４年度にかけてほぼ横ばいの状態である。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54610</xdr:rowOff>
    </xdr:from>
    <xdr:to>
      <xdr:col>24</xdr:col>
      <xdr:colOff>25400</xdr:colOff>
      <xdr:row>33</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12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54610</xdr:rowOff>
    </xdr:from>
    <xdr:to>
      <xdr:col>19</xdr:col>
      <xdr:colOff>187325</xdr:colOff>
      <xdr:row>33</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124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69850</xdr:rowOff>
    </xdr:from>
    <xdr:to>
      <xdr:col>15</xdr:col>
      <xdr:colOff>98425</xdr:colOff>
      <xdr:row>33</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277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33</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2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114300</xdr:rowOff>
    </xdr:from>
    <xdr:to>
      <xdr:col>11</xdr:col>
      <xdr:colOff>60325</xdr:colOff>
      <xdr:row>36</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11430</xdr:rowOff>
    </xdr:from>
    <xdr:to>
      <xdr:col>24</xdr:col>
      <xdr:colOff>76200</xdr:colOff>
      <xdr:row>33</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91457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3810</xdr:rowOff>
    </xdr:from>
    <xdr:to>
      <xdr:col>20</xdr:col>
      <xdr:colOff>38100</xdr:colOff>
      <xdr:row>33</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115587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3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45720</xdr:rowOff>
    </xdr:from>
    <xdr:to>
      <xdr:col>15</xdr:col>
      <xdr:colOff>149225</xdr:colOff>
      <xdr:row>33</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7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19050</xdr:rowOff>
    </xdr:from>
    <xdr:to>
      <xdr:col>11</xdr:col>
      <xdr:colOff>60325</xdr:colOff>
      <xdr:row>33</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19050</xdr:rowOff>
    </xdr:from>
    <xdr:to>
      <xdr:col>6</xdr:col>
      <xdr:colOff>171450</xdr:colOff>
      <xdr:row>33</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町内における公共施設の再開及び復旧・復興に伴う新たな施設の整備等により、年々増加傾向にある。３年度については、新型コロナウイルス感染症対策に伴い増額していた施設管理経費が減少したことにより減となっているが、４年度は微増しており、ほぼ横ばいを推移している。今後は施設維持管理費等の増加が懸念されるが、公共施設等総合管理計画及び個別施設計画に基づいて適正な管理運営を行うことにより、物件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31750</xdr:rowOff>
    </xdr:from>
    <xdr:to>
      <xdr:col>82</xdr:col>
      <xdr:colOff>107950</xdr:colOff>
      <xdr:row>18</xdr:row>
      <xdr:rowOff>46990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1178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31750</xdr:rowOff>
    </xdr:from>
    <xdr:to>
      <xdr:col>78</xdr:col>
      <xdr:colOff>69850</xdr:colOff>
      <xdr:row>18</xdr:row>
      <xdr:rowOff>130810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1178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123190</xdr:rowOff>
    </xdr:from>
    <xdr:to>
      <xdr:col>73</xdr:col>
      <xdr:colOff>180975</xdr:colOff>
      <xdr:row>18</xdr:row>
      <xdr:rowOff>130810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03784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144780</xdr:rowOff>
    </xdr:from>
    <xdr:to>
      <xdr:col>74</xdr:col>
      <xdr:colOff>31750</xdr:colOff>
      <xdr:row>16</xdr:row>
      <xdr:rowOff>74930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85107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8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96520</xdr:rowOff>
    </xdr:from>
    <xdr:to>
      <xdr:col>69</xdr:col>
      <xdr:colOff>92075</xdr:colOff>
      <xdr:row>17</xdr:row>
      <xdr:rowOff>123190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0111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167640</xdr:rowOff>
    </xdr:from>
    <xdr:to>
      <xdr:col>82</xdr:col>
      <xdr:colOff>158750</xdr:colOff>
      <xdr:row>18</xdr:row>
      <xdr:rowOff>97790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139717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05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152400</xdr:rowOff>
    </xdr:from>
    <xdr:to>
      <xdr:col>78</xdr:col>
      <xdr:colOff>120650</xdr:colOff>
      <xdr:row>18</xdr:row>
      <xdr:rowOff>82550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67327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5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80010</xdr:rowOff>
    </xdr:from>
    <xdr:to>
      <xdr:col>74</xdr:col>
      <xdr:colOff>31750</xdr:colOff>
      <xdr:row>19</xdr:row>
      <xdr:rowOff>10160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16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166387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25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45720</xdr:rowOff>
    </xdr:from>
    <xdr:to>
      <xdr:col>65</xdr:col>
      <xdr:colOff>53975</xdr:colOff>
      <xdr:row>17</xdr:row>
      <xdr:rowOff>147320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6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132097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4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例年大きな数値の変動はないが、類似団体と比較すると平均値をやや上回る水準となっており、こども園（保育部）の園児数増加や給食費の無償化等が要因となっている。今後は社会保障の充実した住みやすいまちづくりを目指しながら、町条例に基づいた減免や独自給付等の見直しを検討し、適正化に努め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90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令和４年度は、その他に係る経常収支比率が</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ポイント減少した。これは、３年度において</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百万円ほどの町道法面補修工事に係る工事請負費の支出がったことによる。また、経常一般財源である普通交付税においては３年度から４年度にかけて</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減少していることも、経常収支比率が減少した要因の一つである。令和元年度から令和３年度にかけて増加傾向にあり、財政構造の硬直化が進んでいたが、４年度では減少している。今後も引き続き財政健全化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60</xdr:row>
      <xdr:rowOff>115570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6715"/>
          <a:ext cx="0"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87647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7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115570</xdr:rowOff>
    </xdr:from>
    <xdr:to>
      <xdr:col>82</xdr:col>
      <xdr:colOff>196850</xdr:colOff>
      <xdr:row>60</xdr:row>
      <xdr:rowOff>115570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40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161290</xdr:rowOff>
    </xdr:from>
    <xdr:to>
      <xdr:col>82</xdr:col>
      <xdr:colOff>107950</xdr:colOff>
      <xdr:row>61</xdr:row>
      <xdr:rowOff>6985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10276840"/>
          <a:ext cx="8382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132715</xdr:rowOff>
    </xdr:from>
    <xdr:to>
      <xdr:col>78</xdr:col>
      <xdr:colOff>69850</xdr:colOff>
      <xdr:row>61</xdr:row>
      <xdr:rowOff>6985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104197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35560</xdr:rowOff>
    </xdr:from>
    <xdr:to>
      <xdr:col>73</xdr:col>
      <xdr:colOff>180975</xdr:colOff>
      <xdr:row>60</xdr:row>
      <xdr:rowOff>132715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1032256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xdr:rowOff>
    </xdr:from>
    <xdr:to>
      <xdr:col>74</xdr:col>
      <xdr:colOff>31750</xdr:colOff>
      <xdr:row>58</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119397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35560</xdr:rowOff>
    </xdr:from>
    <xdr:to>
      <xdr:col>69</xdr:col>
      <xdr:colOff>92075</xdr:colOff>
      <xdr:row>60</xdr:row>
      <xdr:rowOff>92710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103225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19050</xdr:rowOff>
    </xdr:from>
    <xdr:to>
      <xdr:col>69</xdr:col>
      <xdr:colOff>142875</xdr:colOff>
      <xdr:row>58</xdr:row>
      <xdr:rowOff>120650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130827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xdr:rowOff>
    </xdr:from>
    <xdr:to>
      <xdr:col>65</xdr:col>
      <xdr:colOff>53975</xdr:colOff>
      <xdr:row>58</xdr:row>
      <xdr:rowOff>114935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125112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110490</xdr:rowOff>
    </xdr:from>
    <xdr:to>
      <xdr:col>82</xdr:col>
      <xdr:colOff>158750</xdr:colOff>
      <xdr:row>60</xdr:row>
      <xdr:rowOff>40640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19067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1013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127635</xdr:rowOff>
    </xdr:from>
    <xdr:to>
      <xdr:col>78</xdr:col>
      <xdr:colOff>120650</xdr:colOff>
      <xdr:row>61</xdr:row>
      <xdr:rowOff>57785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4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42562</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81915</xdr:rowOff>
    </xdr:from>
    <xdr:to>
      <xdr:col>74</xdr:col>
      <xdr:colOff>31750</xdr:colOff>
      <xdr:row>61</xdr:row>
      <xdr:rowOff>12065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36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168292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45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156210</xdr:rowOff>
    </xdr:from>
    <xdr:to>
      <xdr:col>69</xdr:col>
      <xdr:colOff>142875</xdr:colOff>
      <xdr:row>60</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71137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41910</xdr:rowOff>
    </xdr:from>
    <xdr:to>
      <xdr:col>65</xdr:col>
      <xdr:colOff>53975</xdr:colOff>
      <xdr:row>60</xdr:row>
      <xdr:rowOff>143510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3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128287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41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日本大震災及び原子力災害により一時的に活動を停止していた補助団体の活動が再開し、町の復興事業に関連した補助費等の支出が増加したことにより、補助費等に係る経常収支比率は増加傾向にあったが、財政運営戦略や町補助金規制委員会のもと、補助金の見直しや廃止を進めていること等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年度から徐々に減少傾向にあり、令和４年度は前年度比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ポイントの減となった。今後も引き続き適正化に努めていく。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113284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8490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37</xdr:row>
      <xdr:rowOff>10414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854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115570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3540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147574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459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たな起債の発行を抑制し、借り入れた町債を計画的に償還していることから、公債費に係る経常収支比率は年々減少傾向にあり、類似団体平均値を下回っている。今後も現在の水準を維持できるように健全な財政運営に努めながら、財政措置等を考慮して必要な起債の活用についても検討し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119380</xdr:rowOff>
    </xdr:from>
    <xdr:to>
      <xdr:col>24</xdr:col>
      <xdr:colOff>25400</xdr:colOff>
      <xdr:row>73</xdr:row>
      <xdr:rowOff>149860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6352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149860</xdr:rowOff>
    </xdr:from>
    <xdr:to>
      <xdr:col>19</xdr:col>
      <xdr:colOff>187325</xdr:colOff>
      <xdr:row>74</xdr:row>
      <xdr:rowOff>24130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6657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24130</xdr:rowOff>
    </xdr:from>
    <xdr:to>
      <xdr:col>15</xdr:col>
      <xdr:colOff>98425</xdr:colOff>
      <xdr:row>74</xdr:row>
      <xdr:rowOff>35560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27114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35560</xdr:rowOff>
    </xdr:from>
    <xdr:to>
      <xdr:col>11</xdr:col>
      <xdr:colOff>9525</xdr:colOff>
      <xdr:row>74</xdr:row>
      <xdr:rowOff>73660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722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68580</xdr:rowOff>
    </xdr:from>
    <xdr:to>
      <xdr:col>24</xdr:col>
      <xdr:colOff>76200</xdr:colOff>
      <xdr:row>73</xdr:row>
      <xdr:rowOff>170180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5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148607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99060</xdr:rowOff>
    </xdr:from>
    <xdr:to>
      <xdr:col>20</xdr:col>
      <xdr:colOff>38100</xdr:colOff>
      <xdr:row>74</xdr:row>
      <xdr:rowOff>29210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39387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383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144780</xdr:rowOff>
    </xdr:from>
    <xdr:to>
      <xdr:col>15</xdr:col>
      <xdr:colOff>149225</xdr:colOff>
      <xdr:row>74</xdr:row>
      <xdr:rowOff>74930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85107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156210</xdr:rowOff>
    </xdr:from>
    <xdr:to>
      <xdr:col>11</xdr:col>
      <xdr:colOff>60325</xdr:colOff>
      <xdr:row>74</xdr:row>
      <xdr:rowOff>86360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96537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22860</xdr:rowOff>
    </xdr:from>
    <xdr:to>
      <xdr:col>6</xdr:col>
      <xdr:colOff>171450</xdr:colOff>
      <xdr:row>74</xdr:row>
      <xdr:rowOff>124460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134637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物件費等に係る経常収支比率の減少により、令和４年度における交際費以外の経常収支比率は、前年度と比較して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118836</xdr:rowOff>
    </xdr:from>
    <xdr:to>
      <xdr:col>82</xdr:col>
      <xdr:colOff>107950</xdr:colOff>
      <xdr:row>78</xdr:row>
      <xdr:rowOff>113937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20486"/>
          <a:ext cx="8382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113937</xdr:rowOff>
    </xdr:from>
    <xdr:to>
      <xdr:col>78</xdr:col>
      <xdr:colOff>69850</xdr:colOff>
      <xdr:row>79</xdr:row>
      <xdr:rowOff>92711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87037"/>
          <a:ext cx="889000" cy="1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100874</xdr:rowOff>
    </xdr:from>
    <xdr:to>
      <xdr:col>73</xdr:col>
      <xdr:colOff>180975</xdr:colOff>
      <xdr:row>79</xdr:row>
      <xdr:rowOff>92711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73974"/>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81099</xdr:rowOff>
    </xdr:from>
    <xdr:to>
      <xdr:col>74</xdr:col>
      <xdr:colOff>31750</xdr:colOff>
      <xdr:row>78</xdr:row>
      <xdr:rowOff>11249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21426</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5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100874</xdr:rowOff>
    </xdr:from>
    <xdr:to>
      <xdr:col>69</xdr:col>
      <xdr:colOff>92075</xdr:colOff>
      <xdr:row>78</xdr:row>
      <xdr:rowOff>133531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4739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120287</xdr:rowOff>
    </xdr:from>
    <xdr:to>
      <xdr:col>69</xdr:col>
      <xdr:colOff>142875</xdr:colOff>
      <xdr:row>78</xdr:row>
      <xdr:rowOff>50437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60614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68036</xdr:rowOff>
    </xdr:from>
    <xdr:to>
      <xdr:col>82</xdr:col>
      <xdr:colOff>158750</xdr:colOff>
      <xdr:row>77</xdr:row>
      <xdr:rowOff>169636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40113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63137</xdr:rowOff>
    </xdr:from>
    <xdr:to>
      <xdr:col>78</xdr:col>
      <xdr:colOff>120650</xdr:colOff>
      <xdr:row>78</xdr:row>
      <xdr:rowOff>164737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149514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2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50074</xdr:rowOff>
    </xdr:from>
    <xdr:to>
      <xdr:col>69</xdr:col>
      <xdr:colOff>142875</xdr:colOff>
      <xdr:row>78</xdr:row>
      <xdr:rowOff>151674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136451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82731</xdr:rowOff>
    </xdr:from>
    <xdr:to>
      <xdr:col>65</xdr:col>
      <xdr:colOff>53975</xdr:colOff>
      <xdr:row>79</xdr:row>
      <xdr:rowOff>12881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169108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23635</xdr:rowOff>
    </xdr:from>
    <xdr:to>
      <xdr:col>29</xdr:col>
      <xdr:colOff>127000</xdr:colOff>
      <xdr:row>19</xdr:row>
      <xdr:rowOff>24926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3328810"/>
          <a:ext cx="647700" cy="1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23635</xdr:rowOff>
    </xdr:from>
    <xdr:to>
      <xdr:col>26</xdr:col>
      <xdr:colOff>50800</xdr:colOff>
      <xdr:row>19</xdr:row>
      <xdr:rowOff>35261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28810"/>
          <a:ext cx="698500" cy="11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35261</xdr:rowOff>
    </xdr:from>
    <xdr:to>
      <xdr:col>22</xdr:col>
      <xdr:colOff>114300</xdr:colOff>
      <xdr:row>19</xdr:row>
      <xdr:rowOff>36373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40436"/>
          <a:ext cx="698500" cy="1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59350</xdr:rowOff>
    </xdr:from>
    <xdr:to>
      <xdr:col>22</xdr:col>
      <xdr:colOff>165100</xdr:colOff>
      <xdr:row>18</xdr:row>
      <xdr:rowOff>160950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171127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6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27611</xdr:rowOff>
    </xdr:from>
    <xdr:to>
      <xdr:col>18</xdr:col>
      <xdr:colOff>177800</xdr:colOff>
      <xdr:row>19</xdr:row>
      <xdr:rowOff>36373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332786"/>
          <a:ext cx="698500" cy="8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70431</xdr:rowOff>
    </xdr:from>
    <xdr:to>
      <xdr:col>19</xdr:col>
      <xdr:colOff>38100</xdr:colOff>
      <xdr:row>19</xdr:row>
      <xdr:rowOff>581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7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76645</xdr:rowOff>
    </xdr:from>
    <xdr:to>
      <xdr:col>15</xdr:col>
      <xdr:colOff>101600</xdr:colOff>
      <xdr:row>19</xdr:row>
      <xdr:rowOff>6795</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16972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7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145576</xdr:rowOff>
    </xdr:from>
    <xdr:to>
      <xdr:col>29</xdr:col>
      <xdr:colOff>177800</xdr:colOff>
      <xdr:row>19</xdr:row>
      <xdr:rowOff>75726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79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54153</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8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144285</xdr:rowOff>
    </xdr:from>
    <xdr:to>
      <xdr:col>26</xdr:col>
      <xdr:colOff>101600</xdr:colOff>
      <xdr:row>19</xdr:row>
      <xdr:rowOff>74435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78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59212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6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155911</xdr:rowOff>
    </xdr:from>
    <xdr:to>
      <xdr:col>22</xdr:col>
      <xdr:colOff>165100</xdr:colOff>
      <xdr:row>19</xdr:row>
      <xdr:rowOff>86061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89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70838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76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157023</xdr:rowOff>
    </xdr:from>
    <xdr:to>
      <xdr:col>19</xdr:col>
      <xdr:colOff>38100</xdr:colOff>
      <xdr:row>19</xdr:row>
      <xdr:rowOff>87173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90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71950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7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148261</xdr:rowOff>
    </xdr:from>
    <xdr:to>
      <xdr:col>15</xdr:col>
      <xdr:colOff>101600</xdr:colOff>
      <xdr:row>19</xdr:row>
      <xdr:rowOff>78411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81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63188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6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60199</xdr:rowOff>
    </xdr:from>
    <xdr:to>
      <xdr:col>29</xdr:col>
      <xdr:colOff>127000</xdr:colOff>
      <xdr:row>37</xdr:row>
      <xdr:rowOff>73530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84899"/>
          <a:ext cx="647700" cy="13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49288</xdr:rowOff>
    </xdr:from>
    <xdr:to>
      <xdr:col>26</xdr:col>
      <xdr:colOff>50800</xdr:colOff>
      <xdr:row>37</xdr:row>
      <xdr:rowOff>60199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73988"/>
          <a:ext cx="698500" cy="10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45055</xdr:rowOff>
    </xdr:from>
    <xdr:to>
      <xdr:col>22</xdr:col>
      <xdr:colOff>114300</xdr:colOff>
      <xdr:row>37</xdr:row>
      <xdr:rowOff>49288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69755"/>
          <a:ext cx="698500" cy="4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37986</xdr:rowOff>
    </xdr:from>
    <xdr:to>
      <xdr:col>22</xdr:col>
      <xdr:colOff>165100</xdr:colOff>
      <xdr:row>36</xdr:row>
      <xdr:rowOff>139586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1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149763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33845</xdr:rowOff>
    </xdr:from>
    <xdr:to>
      <xdr:col>18</xdr:col>
      <xdr:colOff>177800</xdr:colOff>
      <xdr:row>37</xdr:row>
      <xdr:rowOff>45055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58545"/>
          <a:ext cx="698500" cy="11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46044</xdr:rowOff>
    </xdr:from>
    <xdr:to>
      <xdr:col>19</xdr:col>
      <xdr:colOff>38100</xdr:colOff>
      <xdr:row>36</xdr:row>
      <xdr:rowOff>147644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9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157821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61116</xdr:rowOff>
    </xdr:from>
    <xdr:to>
      <xdr:col>15</xdr:col>
      <xdr:colOff>101600</xdr:colOff>
      <xdr:row>36</xdr:row>
      <xdr:rowOff>162716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1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172893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8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22730</xdr:rowOff>
    </xdr:from>
    <xdr:to>
      <xdr:col>29</xdr:col>
      <xdr:colOff>177800</xdr:colOff>
      <xdr:row>37</xdr:row>
      <xdr:rowOff>124330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47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102757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5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9399</xdr:rowOff>
    </xdr:from>
    <xdr:to>
      <xdr:col>26</xdr:col>
      <xdr:colOff>101600</xdr:colOff>
      <xdr:row>37</xdr:row>
      <xdr:rowOff>110999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34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95776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20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169938</xdr:rowOff>
    </xdr:from>
    <xdr:to>
      <xdr:col>22</xdr:col>
      <xdr:colOff>165100</xdr:colOff>
      <xdr:row>37</xdr:row>
      <xdr:rowOff>100088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23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84865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0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165705</xdr:rowOff>
    </xdr:from>
    <xdr:to>
      <xdr:col>19</xdr:col>
      <xdr:colOff>38100</xdr:colOff>
      <xdr:row>37</xdr:row>
      <xdr:rowOff>95855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1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80632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0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154495</xdr:rowOff>
    </xdr:from>
    <xdr:to>
      <xdr:col>15</xdr:col>
      <xdr:colOff>101600</xdr:colOff>
      <xdr:row>37</xdr:row>
      <xdr:rowOff>84645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07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69422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9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6,648
6,529
103.64
12,076,159
11,292,507
424,913
3,258,920
502,891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32991</xdr:rowOff>
    </xdr:from>
    <xdr:to>
      <xdr:col>24</xdr:col>
      <xdr:colOff>63500</xdr:colOff>
      <xdr:row>38</xdr:row>
      <xdr:rowOff>35308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548091"/>
          <a:ext cx="838200" cy="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35308</xdr:rowOff>
    </xdr:from>
    <xdr:to>
      <xdr:col>19</xdr:col>
      <xdr:colOff>177800</xdr:colOff>
      <xdr:row>38</xdr:row>
      <xdr:rowOff>39491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550408"/>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39491</xdr:rowOff>
    </xdr:from>
    <xdr:to>
      <xdr:col>15</xdr:col>
      <xdr:colOff>50800</xdr:colOff>
      <xdr:row>38</xdr:row>
      <xdr:rowOff>57239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54591"/>
          <a:ext cx="889000" cy="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64860</xdr:rowOff>
    </xdr:from>
    <xdr:to>
      <xdr:col>15</xdr:col>
      <xdr:colOff>101600</xdr:colOff>
      <xdr:row>37</xdr:row>
      <xdr:rowOff>166460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11537</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8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53789</xdr:rowOff>
    </xdr:from>
    <xdr:to>
      <xdr:col>10</xdr:col>
      <xdr:colOff>114300</xdr:colOff>
      <xdr:row>38</xdr:row>
      <xdr:rowOff>57239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568889"/>
          <a:ext cx="889000" cy="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109794</xdr:rowOff>
    </xdr:from>
    <xdr:to>
      <xdr:col>10</xdr:col>
      <xdr:colOff>165100</xdr:colOff>
      <xdr:row>38</xdr:row>
      <xdr:rowOff>39944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56471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22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115793</xdr:rowOff>
    </xdr:from>
    <xdr:to>
      <xdr:col>6</xdr:col>
      <xdr:colOff>38100</xdr:colOff>
      <xdr:row>38</xdr:row>
      <xdr:rowOff>45943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62470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23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153641</xdr:rowOff>
    </xdr:from>
    <xdr:to>
      <xdr:col>24</xdr:col>
      <xdr:colOff>114300</xdr:colOff>
      <xdr:row>38</xdr:row>
      <xdr:rowOff>83791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9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68568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1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155958</xdr:rowOff>
    </xdr:from>
    <xdr:to>
      <xdr:col>20</xdr:col>
      <xdr:colOff>38100</xdr:colOff>
      <xdr:row>38</xdr:row>
      <xdr:rowOff>86108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9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77235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9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160141</xdr:rowOff>
    </xdr:from>
    <xdr:to>
      <xdr:col>15</xdr:col>
      <xdr:colOff>101600</xdr:colOff>
      <xdr:row>38</xdr:row>
      <xdr:rowOff>90291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50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81418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9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6439</xdr:rowOff>
    </xdr:from>
    <xdr:to>
      <xdr:col>10</xdr:col>
      <xdr:colOff>165100</xdr:colOff>
      <xdr:row>38</xdr:row>
      <xdr:rowOff>108039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5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99166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6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2989</xdr:rowOff>
    </xdr:from>
    <xdr:to>
      <xdr:col>6</xdr:col>
      <xdr:colOff>38100</xdr:colOff>
      <xdr:row>38</xdr:row>
      <xdr:rowOff>104589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51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95716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61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166877</xdr:rowOff>
    </xdr:from>
    <xdr:to>
      <xdr:col>24</xdr:col>
      <xdr:colOff>63500</xdr:colOff>
      <xdr:row>57</xdr:row>
      <xdr:rowOff>169960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39527"/>
          <a:ext cx="838200" cy="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148062</xdr:rowOff>
    </xdr:from>
    <xdr:to>
      <xdr:col>19</xdr:col>
      <xdr:colOff>177800</xdr:colOff>
      <xdr:row>57</xdr:row>
      <xdr:rowOff>166877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20712"/>
          <a:ext cx="889000" cy="1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148062</xdr:rowOff>
    </xdr:from>
    <xdr:to>
      <xdr:col>15</xdr:col>
      <xdr:colOff>50800</xdr:colOff>
      <xdr:row>57</xdr:row>
      <xdr:rowOff>170075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20712"/>
          <a:ext cx="889000" cy="2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10662</xdr:rowOff>
    </xdr:from>
    <xdr:to>
      <xdr:col>15</xdr:col>
      <xdr:colOff>101600</xdr:colOff>
      <xdr:row>58</xdr:row>
      <xdr:rowOff>112262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5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103389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4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170075</xdr:rowOff>
    </xdr:from>
    <xdr:to>
      <xdr:col>10</xdr:col>
      <xdr:colOff>114300</xdr:colOff>
      <xdr:row>58</xdr:row>
      <xdr:rowOff>17304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42725"/>
          <a:ext cx="889000" cy="1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21182</xdr:rowOff>
    </xdr:from>
    <xdr:to>
      <xdr:col>10</xdr:col>
      <xdr:colOff>165100</xdr:colOff>
      <xdr:row>58</xdr:row>
      <xdr:rowOff>122782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6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113909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5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19956</xdr:rowOff>
    </xdr:from>
    <xdr:to>
      <xdr:col>6</xdr:col>
      <xdr:colOff>38100</xdr:colOff>
      <xdr:row>58</xdr:row>
      <xdr:rowOff>121556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6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112683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5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119160</xdr:rowOff>
    </xdr:from>
    <xdr:to>
      <xdr:col>24</xdr:col>
      <xdr:colOff>114300</xdr:colOff>
      <xdr:row>58</xdr:row>
      <xdr:rowOff>49310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9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142037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4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116077</xdr:rowOff>
    </xdr:from>
    <xdr:to>
      <xdr:col>20</xdr:col>
      <xdr:colOff>38100</xdr:colOff>
      <xdr:row>58</xdr:row>
      <xdr:rowOff>46227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62754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6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97262</xdr:rowOff>
    </xdr:from>
    <xdr:to>
      <xdr:col>15</xdr:col>
      <xdr:colOff>101600</xdr:colOff>
      <xdr:row>58</xdr:row>
      <xdr:rowOff>27412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43939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4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119275</xdr:rowOff>
    </xdr:from>
    <xdr:to>
      <xdr:col>10</xdr:col>
      <xdr:colOff>165100</xdr:colOff>
      <xdr:row>58</xdr:row>
      <xdr:rowOff>49425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65952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6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137954</xdr:rowOff>
    </xdr:from>
    <xdr:to>
      <xdr:col>6</xdr:col>
      <xdr:colOff>38100</xdr:colOff>
      <xdr:row>58</xdr:row>
      <xdr:rowOff>68104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84631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8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66463</xdr:rowOff>
    </xdr:from>
    <xdr:to>
      <xdr:col>24</xdr:col>
      <xdr:colOff>63500</xdr:colOff>
      <xdr:row>76</xdr:row>
      <xdr:rowOff>71475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925213"/>
          <a:ext cx="838200" cy="17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66463</xdr:rowOff>
    </xdr:from>
    <xdr:to>
      <xdr:col>19</xdr:col>
      <xdr:colOff>177800</xdr:colOff>
      <xdr:row>76</xdr:row>
      <xdr:rowOff>116320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925213"/>
          <a:ext cx="889000" cy="22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116320</xdr:rowOff>
    </xdr:from>
    <xdr:to>
      <xdr:col>15</xdr:col>
      <xdr:colOff>50800</xdr:colOff>
      <xdr:row>76</xdr:row>
      <xdr:rowOff>170841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146520"/>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161697</xdr:rowOff>
    </xdr:from>
    <xdr:to>
      <xdr:col>15</xdr:col>
      <xdr:colOff>101600</xdr:colOff>
      <xdr:row>77</xdr:row>
      <xdr:rowOff>91847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82974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170841</xdr:rowOff>
    </xdr:from>
    <xdr:to>
      <xdr:col>10</xdr:col>
      <xdr:colOff>114300</xdr:colOff>
      <xdr:row>77</xdr:row>
      <xdr:rowOff>52077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01041"/>
          <a:ext cx="889000" cy="5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38305</xdr:rowOff>
    </xdr:from>
    <xdr:to>
      <xdr:col>10</xdr:col>
      <xdr:colOff>165100</xdr:colOff>
      <xdr:row>77</xdr:row>
      <xdr:rowOff>139905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131032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27070</xdr:rowOff>
    </xdr:from>
    <xdr:to>
      <xdr:col>6</xdr:col>
      <xdr:colOff>38100</xdr:colOff>
      <xdr:row>77</xdr:row>
      <xdr:rowOff>128670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119797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2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20675</xdr:rowOff>
    </xdr:from>
    <xdr:to>
      <xdr:col>24</xdr:col>
      <xdr:colOff>114300</xdr:colOff>
      <xdr:row>76</xdr:row>
      <xdr:rowOff>122275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43552</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0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15663</xdr:rowOff>
    </xdr:from>
    <xdr:to>
      <xdr:col>20</xdr:col>
      <xdr:colOff>38100</xdr:colOff>
      <xdr:row>75</xdr:row>
      <xdr:rowOff>117263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8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133790</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64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65520</xdr:rowOff>
    </xdr:from>
    <xdr:to>
      <xdr:col>15</xdr:col>
      <xdr:colOff>101600</xdr:colOff>
      <xdr:row>76</xdr:row>
      <xdr:rowOff>167120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0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12197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8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120041</xdr:rowOff>
    </xdr:from>
    <xdr:to>
      <xdr:col>10</xdr:col>
      <xdr:colOff>165100</xdr:colOff>
      <xdr:row>77</xdr:row>
      <xdr:rowOff>50191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66718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2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xdr:rowOff>
    </xdr:from>
    <xdr:to>
      <xdr:col>6</xdr:col>
      <xdr:colOff>38100</xdr:colOff>
      <xdr:row>77</xdr:row>
      <xdr:rowOff>102877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0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119404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7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163299</xdr:rowOff>
    </xdr:from>
    <xdr:to>
      <xdr:col>24</xdr:col>
      <xdr:colOff>63500</xdr:colOff>
      <xdr:row>96</xdr:row>
      <xdr:rowOff>64109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51049"/>
          <a:ext cx="838200" cy="7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163299</xdr:rowOff>
    </xdr:from>
    <xdr:to>
      <xdr:col>19</xdr:col>
      <xdr:colOff>177800</xdr:colOff>
      <xdr:row>96</xdr:row>
      <xdr:rowOff>159589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51049"/>
          <a:ext cx="889000" cy="16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159589</xdr:rowOff>
    </xdr:from>
    <xdr:to>
      <xdr:col>15</xdr:col>
      <xdr:colOff>50800</xdr:colOff>
      <xdr:row>96</xdr:row>
      <xdr:rowOff>165334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1878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164224</xdr:rowOff>
    </xdr:from>
    <xdr:to>
      <xdr:col>15</xdr:col>
      <xdr:colOff>101600</xdr:colOff>
      <xdr:row>96</xdr:row>
      <xdr:rowOff>94374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110901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165334</xdr:rowOff>
    </xdr:from>
    <xdr:to>
      <xdr:col>10</xdr:col>
      <xdr:colOff>114300</xdr:colOff>
      <xdr:row>97</xdr:row>
      <xdr:rowOff>25850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24534"/>
          <a:ext cx="889000" cy="3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166129</xdr:rowOff>
    </xdr:from>
    <xdr:to>
      <xdr:col>10</xdr:col>
      <xdr:colOff>165100</xdr:colOff>
      <xdr:row>96</xdr:row>
      <xdr:rowOff>96279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112806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37106</xdr:rowOff>
    </xdr:from>
    <xdr:to>
      <xdr:col>6</xdr:col>
      <xdr:colOff>38100</xdr:colOff>
      <xdr:row>96</xdr:row>
      <xdr:rowOff>138706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155233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13309</xdr:rowOff>
    </xdr:from>
    <xdr:to>
      <xdr:col>24</xdr:col>
      <xdr:colOff>114300</xdr:colOff>
      <xdr:row>96</xdr:row>
      <xdr:rowOff>114909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7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163186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5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112499</xdr:rowOff>
    </xdr:from>
    <xdr:to>
      <xdr:col>20</xdr:col>
      <xdr:colOff>38100</xdr:colOff>
      <xdr:row>96</xdr:row>
      <xdr:rowOff>42649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0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33776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9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108789</xdr:rowOff>
    </xdr:from>
    <xdr:to>
      <xdr:col>15</xdr:col>
      <xdr:colOff>101600</xdr:colOff>
      <xdr:row>97</xdr:row>
      <xdr:rowOff>38939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6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30066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6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114534</xdr:rowOff>
    </xdr:from>
    <xdr:to>
      <xdr:col>10</xdr:col>
      <xdr:colOff>165100</xdr:colOff>
      <xdr:row>97</xdr:row>
      <xdr:rowOff>44684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35811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6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146500</xdr:rowOff>
    </xdr:from>
    <xdr:to>
      <xdr:col>6</xdr:col>
      <xdr:colOff>38100</xdr:colOff>
      <xdr:row>97</xdr:row>
      <xdr:rowOff>76650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0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67777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9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101653</xdr:rowOff>
    </xdr:from>
    <xdr:to>
      <xdr:col>55</xdr:col>
      <xdr:colOff>0</xdr:colOff>
      <xdr:row>37</xdr:row>
      <xdr:rowOff>57395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02403"/>
          <a:ext cx="838200" cy="29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101575</xdr:rowOff>
    </xdr:from>
    <xdr:to>
      <xdr:col>50</xdr:col>
      <xdr:colOff>114300</xdr:colOff>
      <xdr:row>37</xdr:row>
      <xdr:rowOff>57395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73775"/>
          <a:ext cx="889000" cy="12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101575</xdr:rowOff>
    </xdr:from>
    <xdr:to>
      <xdr:col>45</xdr:col>
      <xdr:colOff>177800</xdr:colOff>
      <xdr:row>37</xdr:row>
      <xdr:rowOff>55480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73775"/>
          <a:ext cx="889000" cy="1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133484</xdr:rowOff>
    </xdr:from>
    <xdr:to>
      <xdr:col>46</xdr:col>
      <xdr:colOff>38100</xdr:colOff>
      <xdr:row>36</xdr:row>
      <xdr:rowOff>63634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80161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90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83506</xdr:rowOff>
    </xdr:from>
    <xdr:to>
      <xdr:col>41</xdr:col>
      <xdr:colOff>50800</xdr:colOff>
      <xdr:row>37</xdr:row>
      <xdr:rowOff>55480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55706"/>
          <a:ext cx="889000" cy="14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73187</xdr:rowOff>
    </xdr:from>
    <xdr:to>
      <xdr:col>41</xdr:col>
      <xdr:colOff>101600</xdr:colOff>
      <xdr:row>38</xdr:row>
      <xdr:rowOff>3338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165915</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50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57056</xdr:rowOff>
    </xdr:from>
    <xdr:to>
      <xdr:col>36</xdr:col>
      <xdr:colOff>165100</xdr:colOff>
      <xdr:row>37</xdr:row>
      <xdr:rowOff>158656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149783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50853</xdr:rowOff>
    </xdr:from>
    <xdr:to>
      <xdr:col>55</xdr:col>
      <xdr:colOff>50800</xdr:colOff>
      <xdr:row>35</xdr:row>
      <xdr:rowOff>152453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5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73730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0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6595</xdr:rowOff>
    </xdr:from>
    <xdr:to>
      <xdr:col>50</xdr:col>
      <xdr:colOff>165100</xdr:colOff>
      <xdr:row>37</xdr:row>
      <xdr:rowOff>108195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5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99322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4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50775</xdr:rowOff>
    </xdr:from>
    <xdr:to>
      <xdr:col>46</xdr:col>
      <xdr:colOff>38100</xdr:colOff>
      <xdr:row>36</xdr:row>
      <xdr:rowOff>152375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143502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31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4680</xdr:rowOff>
    </xdr:from>
    <xdr:to>
      <xdr:col>41</xdr:col>
      <xdr:colOff>101600</xdr:colOff>
      <xdr:row>37</xdr:row>
      <xdr:rowOff>106280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122807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12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32706</xdr:rowOff>
    </xdr:from>
    <xdr:to>
      <xdr:col>36</xdr:col>
      <xdr:colOff>165100</xdr:colOff>
      <xdr:row>36</xdr:row>
      <xdr:rowOff>134306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0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150833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8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49372</xdr:rowOff>
    </xdr:from>
    <xdr:to>
      <xdr:col>55</xdr:col>
      <xdr:colOff>0</xdr:colOff>
      <xdr:row>58</xdr:row>
      <xdr:rowOff>103809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93472"/>
          <a:ext cx="838200" cy="5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8003</xdr:rowOff>
    </xdr:from>
    <xdr:to>
      <xdr:col>50</xdr:col>
      <xdr:colOff>114300</xdr:colOff>
      <xdr:row>58</xdr:row>
      <xdr:rowOff>49372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52103"/>
          <a:ext cx="889000" cy="4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146583</xdr:rowOff>
    </xdr:from>
    <xdr:to>
      <xdr:col>45</xdr:col>
      <xdr:colOff>177800</xdr:colOff>
      <xdr:row>58</xdr:row>
      <xdr:rowOff>8003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19233"/>
          <a:ext cx="889000" cy="3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64663</xdr:rowOff>
    </xdr:from>
    <xdr:to>
      <xdr:col>46</xdr:col>
      <xdr:colOff>38100</xdr:colOff>
      <xdr:row>58</xdr:row>
      <xdr:rowOff>166263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157390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10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65487</xdr:rowOff>
    </xdr:from>
    <xdr:to>
      <xdr:col>41</xdr:col>
      <xdr:colOff>50800</xdr:colOff>
      <xdr:row>57</xdr:row>
      <xdr:rowOff>146583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666687"/>
          <a:ext cx="889000" cy="25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64428</xdr:rowOff>
    </xdr:from>
    <xdr:to>
      <xdr:col>41</xdr:col>
      <xdr:colOff>101600</xdr:colOff>
      <xdr:row>58</xdr:row>
      <xdr:rowOff>166028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157155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78150</xdr:rowOff>
    </xdr:from>
    <xdr:to>
      <xdr:col>36</xdr:col>
      <xdr:colOff>165100</xdr:colOff>
      <xdr:row>59</xdr:row>
      <xdr:rowOff>8300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170877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53009</xdr:rowOff>
    </xdr:from>
    <xdr:to>
      <xdr:col>55</xdr:col>
      <xdr:colOff>50800</xdr:colOff>
      <xdr:row>58</xdr:row>
      <xdr:rowOff>154609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9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30716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7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170022</xdr:rowOff>
    </xdr:from>
    <xdr:to>
      <xdr:col>50</xdr:col>
      <xdr:colOff>165100</xdr:colOff>
      <xdr:row>58</xdr:row>
      <xdr:rowOff>100172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116699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1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128653</xdr:rowOff>
    </xdr:from>
    <xdr:to>
      <xdr:col>46</xdr:col>
      <xdr:colOff>38100</xdr:colOff>
      <xdr:row>58</xdr:row>
      <xdr:rowOff>58803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0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75330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95783</xdr:rowOff>
    </xdr:from>
    <xdr:to>
      <xdr:col>41</xdr:col>
      <xdr:colOff>101600</xdr:colOff>
      <xdr:row>58</xdr:row>
      <xdr:rowOff>25933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6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42460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43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14687</xdr:rowOff>
    </xdr:from>
    <xdr:to>
      <xdr:col>36</xdr:col>
      <xdr:colOff>165100</xdr:colOff>
      <xdr:row>56</xdr:row>
      <xdr:rowOff>116287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61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54</xdr:row>
      <xdr:rowOff>132814</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27205" y="93911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107618</xdr:rowOff>
    </xdr:from>
    <xdr:to>
      <xdr:col>55</xdr:col>
      <xdr:colOff>0</xdr:colOff>
      <xdr:row>79</xdr:row>
      <xdr:rowOff>24084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80718"/>
          <a:ext cx="838200" cy="8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113356</xdr:rowOff>
    </xdr:from>
    <xdr:to>
      <xdr:col>50</xdr:col>
      <xdr:colOff>114300</xdr:colOff>
      <xdr:row>78</xdr:row>
      <xdr:rowOff>107618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315006"/>
          <a:ext cx="889000" cy="16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95408</xdr:rowOff>
    </xdr:from>
    <xdr:to>
      <xdr:col>45</xdr:col>
      <xdr:colOff>177800</xdr:colOff>
      <xdr:row>77</xdr:row>
      <xdr:rowOff>113356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125608"/>
          <a:ext cx="889000" cy="18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161245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119897</xdr:rowOff>
    </xdr:from>
    <xdr:to>
      <xdr:col>41</xdr:col>
      <xdr:colOff>50800</xdr:colOff>
      <xdr:row>76</xdr:row>
      <xdr:rowOff>95408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2292847"/>
          <a:ext cx="889000" cy="83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163899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5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18642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144734</xdr:rowOff>
    </xdr:from>
    <xdr:to>
      <xdr:col>55</xdr:col>
      <xdr:colOff>50800</xdr:colOff>
      <xdr:row>79</xdr:row>
      <xdr:rowOff>74884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1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59661</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3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56818</xdr:rowOff>
    </xdr:from>
    <xdr:to>
      <xdr:col>50</xdr:col>
      <xdr:colOff>165100</xdr:colOff>
      <xdr:row>78</xdr:row>
      <xdr:rowOff>158418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2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149545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2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62556</xdr:rowOff>
    </xdr:from>
    <xdr:to>
      <xdr:col>46</xdr:col>
      <xdr:colOff>38100</xdr:colOff>
      <xdr:row>77</xdr:row>
      <xdr:rowOff>164156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9233</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03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44608</xdr:rowOff>
    </xdr:from>
    <xdr:to>
      <xdr:col>41</xdr:col>
      <xdr:colOff>101600</xdr:colOff>
      <xdr:row>76</xdr:row>
      <xdr:rowOff>146208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07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162736</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285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69097</xdr:rowOff>
    </xdr:from>
    <xdr:to>
      <xdr:col>36</xdr:col>
      <xdr:colOff>165100</xdr:colOff>
      <xdr:row>71</xdr:row>
      <xdr:rowOff>170697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24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70</xdr:row>
      <xdr:rowOff>15774</xdr:rowOff>
    </xdr:from>
    <xdr:ext cx="69018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27205" y="12017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159274</xdr:rowOff>
    </xdr:from>
    <xdr:to>
      <xdr:col>55</xdr:col>
      <xdr:colOff>0</xdr:colOff>
      <xdr:row>98</xdr:row>
      <xdr:rowOff>20323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89924"/>
          <a:ext cx="8382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159274</xdr:rowOff>
    </xdr:from>
    <xdr:to>
      <xdr:col>50</xdr:col>
      <xdr:colOff>114300</xdr:colOff>
      <xdr:row>98</xdr:row>
      <xdr:rowOff>38043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89924"/>
          <a:ext cx="889000" cy="5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38043</xdr:rowOff>
    </xdr:from>
    <xdr:to>
      <xdr:col>45</xdr:col>
      <xdr:colOff>177800</xdr:colOff>
      <xdr:row>98</xdr:row>
      <xdr:rowOff>51591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40143"/>
          <a:ext cx="889000" cy="1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16139</xdr:rowOff>
    </xdr:from>
    <xdr:to>
      <xdr:col>46</xdr:col>
      <xdr:colOff>38100</xdr:colOff>
      <xdr:row>98</xdr:row>
      <xdr:rowOff>117739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108866</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1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51591</xdr:rowOff>
    </xdr:from>
    <xdr:to>
      <xdr:col>41</xdr:col>
      <xdr:colOff>50800</xdr:colOff>
      <xdr:row>98</xdr:row>
      <xdr:rowOff>64491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53691"/>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12081</xdr:rowOff>
    </xdr:from>
    <xdr:to>
      <xdr:col>41</xdr:col>
      <xdr:colOff>101600</xdr:colOff>
      <xdr:row>98</xdr:row>
      <xdr:rowOff>113681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104808</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17635</xdr:rowOff>
    </xdr:from>
    <xdr:to>
      <xdr:col>36</xdr:col>
      <xdr:colOff>165100</xdr:colOff>
      <xdr:row>98</xdr:row>
      <xdr:rowOff>119235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110362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140973</xdr:rowOff>
    </xdr:from>
    <xdr:to>
      <xdr:col>55</xdr:col>
      <xdr:colOff>50800</xdr:colOff>
      <xdr:row>98</xdr:row>
      <xdr:rowOff>71123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100350</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5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108474</xdr:rowOff>
    </xdr:from>
    <xdr:to>
      <xdr:col>50</xdr:col>
      <xdr:colOff>165100</xdr:colOff>
      <xdr:row>98</xdr:row>
      <xdr:rowOff>38624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3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55151</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1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158693</xdr:rowOff>
    </xdr:from>
    <xdr:to>
      <xdr:col>46</xdr:col>
      <xdr:colOff>38100</xdr:colOff>
      <xdr:row>98</xdr:row>
      <xdr:rowOff>88843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105370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6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791</xdr:rowOff>
    </xdr:from>
    <xdr:to>
      <xdr:col>41</xdr:col>
      <xdr:colOff>101600</xdr:colOff>
      <xdr:row>98</xdr:row>
      <xdr:rowOff>102391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0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118918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7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13691</xdr:rowOff>
    </xdr:from>
    <xdr:to>
      <xdr:col>36</xdr:col>
      <xdr:colOff>165100</xdr:colOff>
      <xdr:row>98</xdr:row>
      <xdr:rowOff>115291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1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131818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9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68824</xdr:rowOff>
    </xdr:from>
    <xdr:to>
      <xdr:col>85</xdr:col>
      <xdr:colOff>127000</xdr:colOff>
      <xdr:row>39</xdr:row>
      <xdr:rowOff>13477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83924"/>
          <a:ext cx="838200" cy="1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64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113597</xdr:rowOff>
    </xdr:from>
    <xdr:to>
      <xdr:col>81</xdr:col>
      <xdr:colOff>50800</xdr:colOff>
      <xdr:row>39</xdr:row>
      <xdr:rowOff>13477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28697"/>
          <a:ext cx="889000" cy="7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71441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7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113597</xdr:rowOff>
    </xdr:from>
    <xdr:to>
      <xdr:col>76</xdr:col>
      <xdr:colOff>114300</xdr:colOff>
      <xdr:row>38</xdr:row>
      <xdr:rowOff>147782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28697"/>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116038</xdr:rowOff>
    </xdr:from>
    <xdr:to>
      <xdr:col>76</xdr:col>
      <xdr:colOff>165100</xdr:colOff>
      <xdr:row>39</xdr:row>
      <xdr:rowOff>46188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37315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119524</xdr:rowOff>
    </xdr:from>
    <xdr:to>
      <xdr:col>71</xdr:col>
      <xdr:colOff>177800</xdr:colOff>
      <xdr:row>38</xdr:row>
      <xdr:rowOff>147782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463174"/>
          <a:ext cx="889000" cy="19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2189</xdr:rowOff>
    </xdr:from>
    <xdr:to>
      <xdr:col>72</xdr:col>
      <xdr:colOff>38100</xdr:colOff>
      <xdr:row>39</xdr:row>
      <xdr:rowOff>103789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88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94916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8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7806</xdr:rowOff>
    </xdr:from>
    <xdr:to>
      <xdr:col>67</xdr:col>
      <xdr:colOff>101600</xdr:colOff>
      <xdr:row>39</xdr:row>
      <xdr:rowOff>109406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100533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18024</xdr:rowOff>
    </xdr:from>
    <xdr:to>
      <xdr:col>85</xdr:col>
      <xdr:colOff>177800</xdr:colOff>
      <xdr:row>38</xdr:row>
      <xdr:rowOff>119624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40901</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134127</xdr:rowOff>
    </xdr:from>
    <xdr:to>
      <xdr:col>81</xdr:col>
      <xdr:colOff>101600</xdr:colOff>
      <xdr:row>39</xdr:row>
      <xdr:rowOff>64277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4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80804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4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62797</xdr:rowOff>
    </xdr:from>
    <xdr:to>
      <xdr:col>76</xdr:col>
      <xdr:colOff>165100</xdr:colOff>
      <xdr:row>38</xdr:row>
      <xdr:rowOff>164397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7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9474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35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96982</xdr:rowOff>
    </xdr:from>
    <xdr:to>
      <xdr:col>72</xdr:col>
      <xdr:colOff>38100</xdr:colOff>
      <xdr:row>39</xdr:row>
      <xdr:rowOff>27132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1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43659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38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68724</xdr:rowOff>
    </xdr:from>
    <xdr:to>
      <xdr:col>67</xdr:col>
      <xdr:colOff>101600</xdr:colOff>
      <xdr:row>37</xdr:row>
      <xdr:rowOff>170324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1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15401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18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31083</xdr:rowOff>
    </xdr:from>
    <xdr:to>
      <xdr:col>85</xdr:col>
      <xdr:colOff>127000</xdr:colOff>
      <xdr:row>79</xdr:row>
      <xdr:rowOff>33400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575633"/>
          <a:ext cx="838200" cy="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28408</xdr:rowOff>
    </xdr:from>
    <xdr:to>
      <xdr:col>81</xdr:col>
      <xdr:colOff>50800</xdr:colOff>
      <xdr:row>79</xdr:row>
      <xdr:rowOff>31083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572958"/>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27353</xdr:rowOff>
    </xdr:from>
    <xdr:to>
      <xdr:col>76</xdr:col>
      <xdr:colOff>114300</xdr:colOff>
      <xdr:row>79</xdr:row>
      <xdr:rowOff>28408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571903"/>
          <a:ext cx="88900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71304</xdr:rowOff>
    </xdr:from>
    <xdr:to>
      <xdr:col>76</xdr:col>
      <xdr:colOff>165100</xdr:colOff>
      <xdr:row>79</xdr:row>
      <xdr:rowOff>1454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4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17981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21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25918</xdr:rowOff>
    </xdr:from>
    <xdr:to>
      <xdr:col>71</xdr:col>
      <xdr:colOff>177800</xdr:colOff>
      <xdr:row>79</xdr:row>
      <xdr:rowOff>27353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570468"/>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77600</xdr:rowOff>
    </xdr:from>
    <xdr:to>
      <xdr:col>72</xdr:col>
      <xdr:colOff>38100</xdr:colOff>
      <xdr:row>79</xdr:row>
      <xdr:rowOff>7750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5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24277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22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83889</xdr:rowOff>
    </xdr:from>
    <xdr:to>
      <xdr:col>67</xdr:col>
      <xdr:colOff>101600</xdr:colOff>
      <xdr:row>79</xdr:row>
      <xdr:rowOff>14039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5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30566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23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154050</xdr:rowOff>
    </xdr:from>
    <xdr:to>
      <xdr:col>85</xdr:col>
      <xdr:colOff>177800</xdr:colOff>
      <xdr:row>79</xdr:row>
      <xdr:rowOff>84200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5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68977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44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151733</xdr:rowOff>
    </xdr:from>
    <xdr:to>
      <xdr:col>81</xdr:col>
      <xdr:colOff>101600</xdr:colOff>
      <xdr:row>79</xdr:row>
      <xdr:rowOff>81883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52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73010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61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149058</xdr:rowOff>
    </xdr:from>
    <xdr:to>
      <xdr:col>76</xdr:col>
      <xdr:colOff>165100</xdr:colOff>
      <xdr:row>79</xdr:row>
      <xdr:rowOff>79208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52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70335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61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148003</xdr:rowOff>
    </xdr:from>
    <xdr:to>
      <xdr:col>72</xdr:col>
      <xdr:colOff>38100</xdr:colOff>
      <xdr:row>79</xdr:row>
      <xdr:rowOff>78153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52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69280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6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146568</xdr:rowOff>
    </xdr:from>
    <xdr:to>
      <xdr:col>67</xdr:col>
      <xdr:colOff>101600</xdr:colOff>
      <xdr:row>79</xdr:row>
      <xdr:rowOff>76718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51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67845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61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147648</xdr:rowOff>
    </xdr:from>
    <xdr:to>
      <xdr:col>85</xdr:col>
      <xdr:colOff>127000</xdr:colOff>
      <xdr:row>97</xdr:row>
      <xdr:rowOff>9230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606848"/>
          <a:ext cx="8382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154299</xdr:rowOff>
    </xdr:from>
    <xdr:to>
      <xdr:col>81</xdr:col>
      <xdr:colOff>50800</xdr:colOff>
      <xdr:row>96</xdr:row>
      <xdr:rowOff>147648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270599"/>
          <a:ext cx="889000" cy="3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147059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7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154299</xdr:rowOff>
    </xdr:from>
    <xdr:to>
      <xdr:col>76</xdr:col>
      <xdr:colOff>114300</xdr:colOff>
      <xdr:row>97</xdr:row>
      <xdr:rowOff>23533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270599"/>
          <a:ext cx="889000" cy="38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154206</xdr:rowOff>
    </xdr:from>
    <xdr:to>
      <xdr:col>76</xdr:col>
      <xdr:colOff>165100</xdr:colOff>
      <xdr:row>98</xdr:row>
      <xdr:rowOff>84356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8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75483</xdr:rowOff>
    </xdr:from>
    <xdr:ext cx="59901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292795" y="168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17061</xdr:rowOff>
    </xdr:from>
    <xdr:to>
      <xdr:col>71</xdr:col>
      <xdr:colOff>177800</xdr:colOff>
      <xdr:row>97</xdr:row>
      <xdr:rowOff>23533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476261"/>
          <a:ext cx="889000" cy="17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37694</xdr:rowOff>
    </xdr:from>
    <xdr:to>
      <xdr:col>72</xdr:col>
      <xdr:colOff>38100</xdr:colOff>
      <xdr:row>98</xdr:row>
      <xdr:rowOff>139294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130421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3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3603</xdr:rowOff>
    </xdr:from>
    <xdr:to>
      <xdr:col>67</xdr:col>
      <xdr:colOff>101600</xdr:colOff>
      <xdr:row>98</xdr:row>
      <xdr:rowOff>105203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0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96330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9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129880</xdr:rowOff>
    </xdr:from>
    <xdr:to>
      <xdr:col>85</xdr:col>
      <xdr:colOff>177800</xdr:colOff>
      <xdr:row>97</xdr:row>
      <xdr:rowOff>60030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58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152757</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440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96848</xdr:rowOff>
    </xdr:from>
    <xdr:to>
      <xdr:col>81</xdr:col>
      <xdr:colOff>101600</xdr:colOff>
      <xdr:row>97</xdr:row>
      <xdr:rowOff>26998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5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43525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33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103499</xdr:rowOff>
    </xdr:from>
    <xdr:to>
      <xdr:col>76</xdr:col>
      <xdr:colOff>165100</xdr:colOff>
      <xdr:row>95</xdr:row>
      <xdr:rowOff>33649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2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50176</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599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144183</xdr:rowOff>
    </xdr:from>
    <xdr:to>
      <xdr:col>72</xdr:col>
      <xdr:colOff>38100</xdr:colOff>
      <xdr:row>97</xdr:row>
      <xdr:rowOff>74333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90860</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37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137711</xdr:rowOff>
    </xdr:from>
    <xdr:to>
      <xdr:col>67</xdr:col>
      <xdr:colOff>101600</xdr:colOff>
      <xdr:row>96</xdr:row>
      <xdr:rowOff>67861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42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84388</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20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3861</xdr:rowOff>
    </xdr:from>
    <xdr:to>
      <xdr:col>107</xdr:col>
      <xdr:colOff>101600</xdr:colOff>
      <xdr:row>38</xdr:row>
      <xdr:rowOff>105461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121988</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294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68418</xdr:rowOff>
    </xdr:from>
    <xdr:to>
      <xdr:col>102</xdr:col>
      <xdr:colOff>165100</xdr:colOff>
      <xdr:row>38</xdr:row>
      <xdr:rowOff>170018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8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15095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358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75001</xdr:rowOff>
    </xdr:from>
    <xdr:to>
      <xdr:col>98</xdr:col>
      <xdr:colOff>38100</xdr:colOff>
      <xdr:row>39</xdr:row>
      <xdr:rowOff>5151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21678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65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49751</xdr:rowOff>
    </xdr:from>
    <xdr:to>
      <xdr:col>116</xdr:col>
      <xdr:colOff>63500</xdr:colOff>
      <xdr:row>59</xdr:row>
      <xdr:rowOff>50002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65301"/>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150505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94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49011</xdr:rowOff>
    </xdr:from>
    <xdr:to>
      <xdr:col>111</xdr:col>
      <xdr:colOff>177800</xdr:colOff>
      <xdr:row>59</xdr:row>
      <xdr:rowOff>50002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4561"/>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100278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2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44809</xdr:rowOff>
    </xdr:from>
    <xdr:to>
      <xdr:col>107</xdr:col>
      <xdr:colOff>50800</xdr:colOff>
      <xdr:row>59</xdr:row>
      <xdr:rowOff>49011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359"/>
          <a:ext cx="889000" cy="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125977</xdr:rowOff>
    </xdr:from>
    <xdr:to>
      <xdr:col>107</xdr:col>
      <xdr:colOff>101600</xdr:colOff>
      <xdr:row>59</xdr:row>
      <xdr:rowOff>56127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72654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44809</xdr:rowOff>
    </xdr:from>
    <xdr:to>
      <xdr:col>102</xdr:col>
      <xdr:colOff>114300</xdr:colOff>
      <xdr:row>59</xdr:row>
      <xdr:rowOff>48913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60359"/>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100406</xdr:rowOff>
    </xdr:from>
    <xdr:to>
      <xdr:col>102</xdr:col>
      <xdr:colOff>165100</xdr:colOff>
      <xdr:row>59</xdr:row>
      <xdr:rowOff>30556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47083</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99764</xdr:rowOff>
    </xdr:from>
    <xdr:to>
      <xdr:col>98</xdr:col>
      <xdr:colOff>38100</xdr:colOff>
      <xdr:row>59</xdr:row>
      <xdr:rowOff>29914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46441</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170401</xdr:rowOff>
    </xdr:from>
    <xdr:to>
      <xdr:col>116</xdr:col>
      <xdr:colOff>114300</xdr:colOff>
      <xdr:row>59</xdr:row>
      <xdr:rowOff>100551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1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129778</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0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170652</xdr:rowOff>
    </xdr:from>
    <xdr:to>
      <xdr:col>112</xdr:col>
      <xdr:colOff>38100</xdr:colOff>
      <xdr:row>59</xdr:row>
      <xdr:rowOff>100802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117329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8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169661</xdr:rowOff>
    </xdr:from>
    <xdr:to>
      <xdr:col>107</xdr:col>
      <xdr:colOff>101600</xdr:colOff>
      <xdr:row>59</xdr:row>
      <xdr:rowOff>99811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1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90938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0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165459</xdr:rowOff>
    </xdr:from>
    <xdr:to>
      <xdr:col>102</xdr:col>
      <xdr:colOff>165100</xdr:colOff>
      <xdr:row>59</xdr:row>
      <xdr:rowOff>95609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86736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0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169563</xdr:rowOff>
    </xdr:from>
    <xdr:to>
      <xdr:col>98</xdr:col>
      <xdr:colOff>38100</xdr:colOff>
      <xdr:row>59</xdr:row>
      <xdr:rowOff>99713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90840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62764</xdr:rowOff>
    </xdr:from>
    <xdr:to>
      <xdr:col>116</xdr:col>
      <xdr:colOff>63500</xdr:colOff>
      <xdr:row>77</xdr:row>
      <xdr:rowOff>91498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64414"/>
          <a:ext cx="838200" cy="2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91498</xdr:rowOff>
    </xdr:from>
    <xdr:to>
      <xdr:col>111</xdr:col>
      <xdr:colOff>177800</xdr:colOff>
      <xdr:row>77</xdr:row>
      <xdr:rowOff>108784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293148"/>
          <a:ext cx="889000" cy="1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108784</xdr:rowOff>
    </xdr:from>
    <xdr:to>
      <xdr:col>107</xdr:col>
      <xdr:colOff>50800</xdr:colOff>
      <xdr:row>77</xdr:row>
      <xdr:rowOff>126405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10434"/>
          <a:ext cx="889000" cy="1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32762</xdr:rowOff>
    </xdr:from>
    <xdr:to>
      <xdr:col>107</xdr:col>
      <xdr:colOff>101600</xdr:colOff>
      <xdr:row>77</xdr:row>
      <xdr:rowOff>134362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23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150889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00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70620</xdr:rowOff>
    </xdr:from>
    <xdr:to>
      <xdr:col>102</xdr:col>
      <xdr:colOff>114300</xdr:colOff>
      <xdr:row>77</xdr:row>
      <xdr:rowOff>126405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100820"/>
          <a:ext cx="889000" cy="22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39949</xdr:rowOff>
    </xdr:from>
    <xdr:to>
      <xdr:col>102</xdr:col>
      <xdr:colOff>165100</xdr:colOff>
      <xdr:row>77</xdr:row>
      <xdr:rowOff>141549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24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158076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01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39970</xdr:rowOff>
    </xdr:from>
    <xdr:to>
      <xdr:col>98</xdr:col>
      <xdr:colOff>38100</xdr:colOff>
      <xdr:row>77</xdr:row>
      <xdr:rowOff>141570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132697</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33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11964</xdr:rowOff>
    </xdr:from>
    <xdr:to>
      <xdr:col>116</xdr:col>
      <xdr:colOff>114300</xdr:colOff>
      <xdr:row>77</xdr:row>
      <xdr:rowOff>113564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161841</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9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40698</xdr:rowOff>
    </xdr:from>
    <xdr:to>
      <xdr:col>112</xdr:col>
      <xdr:colOff>38100</xdr:colOff>
      <xdr:row>77</xdr:row>
      <xdr:rowOff>142298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4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133425</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333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57984</xdr:rowOff>
    </xdr:from>
    <xdr:to>
      <xdr:col>107</xdr:col>
      <xdr:colOff>101600</xdr:colOff>
      <xdr:row>77</xdr:row>
      <xdr:rowOff>159584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5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150711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335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75605</xdr:rowOff>
    </xdr:from>
    <xdr:to>
      <xdr:col>102</xdr:col>
      <xdr:colOff>165100</xdr:colOff>
      <xdr:row>78</xdr:row>
      <xdr:rowOff>5755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168332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19820</xdr:rowOff>
    </xdr:from>
    <xdr:to>
      <xdr:col>98</xdr:col>
      <xdr:colOff>38100</xdr:colOff>
      <xdr:row>76</xdr:row>
      <xdr:rowOff>121420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5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137947</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82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145,351</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143,932</a:t>
          </a:r>
          <a:r>
            <a:rPr kumimoji="1" lang="ja-JP" altLang="en-US" sz="1300">
              <a:latin typeface="ＭＳ Ｐゴシック" panose="020B0600070205080204" pitchFamily="50" charset="-128"/>
              <a:ea typeface="ＭＳ Ｐゴシック" panose="020B0600070205080204" pitchFamily="50" charset="-128"/>
            </a:rPr>
            <a:t>円とほぼ同額で横ばいであった。物件費は、住民一人当たり</a:t>
          </a:r>
          <a:r>
            <a:rPr kumimoji="1" lang="en-US" altLang="ja-JP" sz="1300">
              <a:latin typeface="ＭＳ Ｐゴシック" panose="020B0600070205080204" pitchFamily="50" charset="-128"/>
              <a:ea typeface="ＭＳ Ｐゴシック" panose="020B0600070205080204" pitchFamily="50" charset="-128"/>
            </a:rPr>
            <a:t>285,289</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289,335</a:t>
          </a:r>
          <a:r>
            <a:rPr kumimoji="1" lang="ja-JP" altLang="en-US" sz="1300">
              <a:latin typeface="ＭＳ Ｐゴシック" panose="020B0600070205080204" pitchFamily="50" charset="-128"/>
              <a:ea typeface="ＭＳ Ｐゴシック" panose="020B0600070205080204" pitchFamily="50" charset="-128"/>
            </a:rPr>
            <a:t>円とほぼ同額で横ばいであった。維持補修費は、住民一人当たり</a:t>
          </a:r>
          <a:r>
            <a:rPr kumimoji="1" lang="en-US" altLang="ja-JP" sz="1300">
              <a:latin typeface="ＭＳ Ｐゴシック" panose="020B0600070205080204" pitchFamily="50" charset="-128"/>
              <a:ea typeface="ＭＳ Ｐゴシック" panose="020B0600070205080204" pitchFamily="50" charset="-128"/>
            </a:rPr>
            <a:t>51,938</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82,815</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37.3</a:t>
          </a:r>
          <a:r>
            <a:rPr kumimoji="1" lang="ja-JP" altLang="en-US" sz="1300">
              <a:latin typeface="ＭＳ Ｐゴシック" panose="020B0600070205080204" pitchFamily="50" charset="-128"/>
              <a:ea typeface="ＭＳ Ｐゴシック" panose="020B0600070205080204" pitchFamily="50" charset="-128"/>
            </a:rPr>
            <a:t>％減少した。これは、３年度において寺下・夫太郎線法面補修工事による支出をしていたこと等による。扶助費は、住民一人当たり</a:t>
          </a:r>
          <a:r>
            <a:rPr kumimoji="1" lang="en-US" altLang="ja-JP" sz="1300">
              <a:latin typeface="ＭＳ Ｐゴシック" panose="020B0600070205080204" pitchFamily="50" charset="-128"/>
              <a:ea typeface="ＭＳ Ｐゴシック" panose="020B0600070205080204" pitchFamily="50" charset="-128"/>
            </a:rPr>
            <a:t>64,920</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74,403</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％減少した。これは、３年度において臨時特別給付金事務による支出をしていたこと等による。補助費等は、住民一人当たり</a:t>
          </a:r>
          <a:r>
            <a:rPr kumimoji="1" lang="en-US" altLang="ja-JP" sz="1300">
              <a:latin typeface="ＭＳ Ｐゴシック" panose="020B0600070205080204" pitchFamily="50" charset="-128"/>
              <a:ea typeface="ＭＳ Ｐゴシック" panose="020B0600070205080204" pitchFamily="50" charset="-128"/>
            </a:rPr>
            <a:t>329,972</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173,205</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90.5</a:t>
          </a:r>
          <a:r>
            <a:rPr kumimoji="1" lang="ja-JP" altLang="en-US" sz="1300">
              <a:latin typeface="ＭＳ Ｐゴシック" panose="020B0600070205080204" pitchFamily="50" charset="-128"/>
              <a:ea typeface="ＭＳ Ｐゴシック" panose="020B0600070205080204" pitchFamily="50" charset="-128"/>
            </a:rPr>
            <a:t>％増加した。これは国庫補助金の償還金が前年度に比べて増加したこと等による。普通建設事業費は、住民一人当たり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293,202</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437,080</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32.9</a:t>
          </a:r>
          <a:r>
            <a:rPr kumimoji="1" lang="ja-JP" altLang="en-US" sz="1300">
              <a:latin typeface="ＭＳ Ｐゴシック" panose="020B0600070205080204" pitchFamily="50" charset="-128"/>
              <a:ea typeface="ＭＳ Ｐゴシック" panose="020B0600070205080204" pitchFamily="50" charset="-128"/>
            </a:rPr>
            <a:t>％減少した。これは３年度において小学校改修工事や多機能拠点整備、放課後児童クラブ建築工事等を支出していたこと等による。災害復旧事業費は、住民一人当たり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61,703</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26,151</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％増加した。これは、所布・下奥海線坊ノ下橋災害復旧に係る工事請負費等が増加したこと等による。積立金は、住民一人当たり</a:t>
          </a:r>
          <a:r>
            <a:rPr kumimoji="1" lang="en-US" altLang="ja-JP" sz="1300">
              <a:latin typeface="ＭＳ Ｐゴシック" panose="020B0600070205080204" pitchFamily="50" charset="-128"/>
              <a:ea typeface="ＭＳ Ｐゴシック" panose="020B0600070205080204" pitchFamily="50" charset="-128"/>
            </a:rPr>
            <a:t>330,184</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366,308</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％減少した。これは、災害公営住宅管理基金積立金が減少したこと等による。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6,648
6,529
103.64
12,076,159
11,292,507
424,913
3,258,920
502,891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147315</xdr:rowOff>
    </xdr:from>
    <xdr:to>
      <xdr:col>24</xdr:col>
      <xdr:colOff>63500</xdr:colOff>
      <xdr:row>38</xdr:row>
      <xdr:rowOff>154174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3797300" y="6662415"/>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139014</xdr:rowOff>
    </xdr:from>
    <xdr:to>
      <xdr:col>19</xdr:col>
      <xdr:colOff>177800</xdr:colOff>
      <xdr:row>38</xdr:row>
      <xdr:rowOff>147315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654114"/>
          <a:ext cx="889000" cy="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139014</xdr:rowOff>
    </xdr:from>
    <xdr:to>
      <xdr:col>15</xdr:col>
      <xdr:colOff>50800</xdr:colOff>
      <xdr:row>38</xdr:row>
      <xdr:rowOff>152916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654114"/>
          <a:ext cx="889000" cy="1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25906</xdr:rowOff>
    </xdr:from>
    <xdr:to>
      <xdr:col>15</xdr:col>
      <xdr:colOff>101600</xdr:colOff>
      <xdr:row>38</xdr:row>
      <xdr:rowOff>127506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4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144034</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3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152916</xdr:rowOff>
    </xdr:from>
    <xdr:to>
      <xdr:col>10</xdr:col>
      <xdr:colOff>114300</xdr:colOff>
      <xdr:row>38</xdr:row>
      <xdr:rowOff>155687</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668016"/>
          <a:ext cx="889000" cy="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17662</xdr:rowOff>
    </xdr:from>
    <xdr:to>
      <xdr:col>10</xdr:col>
      <xdr:colOff>165100</xdr:colOff>
      <xdr:row>38</xdr:row>
      <xdr:rowOff>119262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3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135789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30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21706</xdr:rowOff>
    </xdr:from>
    <xdr:to>
      <xdr:col>6</xdr:col>
      <xdr:colOff>38100</xdr:colOff>
      <xdr:row>38</xdr:row>
      <xdr:rowOff>123306</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139833</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3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103374</xdr:rowOff>
    </xdr:from>
    <xdr:to>
      <xdr:col>24</xdr:col>
      <xdr:colOff>114300</xdr:colOff>
      <xdr:row>39</xdr:row>
      <xdr:rowOff>33524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61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18301</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53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96515</xdr:rowOff>
    </xdr:from>
    <xdr:to>
      <xdr:col>20</xdr:col>
      <xdr:colOff>38100</xdr:colOff>
      <xdr:row>39</xdr:row>
      <xdr:rowOff>26665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61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17792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70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88214</xdr:rowOff>
    </xdr:from>
    <xdr:to>
      <xdr:col>15</xdr:col>
      <xdr:colOff>101600</xdr:colOff>
      <xdr:row>39</xdr:row>
      <xdr:rowOff>18364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9491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69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102116</xdr:rowOff>
    </xdr:from>
    <xdr:to>
      <xdr:col>10</xdr:col>
      <xdr:colOff>165100</xdr:colOff>
      <xdr:row>39</xdr:row>
      <xdr:rowOff>32266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61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23393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70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104887</xdr:rowOff>
    </xdr:from>
    <xdr:to>
      <xdr:col>6</xdr:col>
      <xdr:colOff>38100</xdr:colOff>
      <xdr:row>39</xdr:row>
      <xdr:rowOff>35037</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26164</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71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117217</xdr:rowOff>
    </xdr:from>
    <xdr:to>
      <xdr:col>24</xdr:col>
      <xdr:colOff>63500</xdr:colOff>
      <xdr:row>58</xdr:row>
      <xdr:rowOff>19679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889867"/>
          <a:ext cx="838200" cy="7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158552</xdr:rowOff>
    </xdr:from>
    <xdr:to>
      <xdr:col>19</xdr:col>
      <xdr:colOff>177800</xdr:colOff>
      <xdr:row>58</xdr:row>
      <xdr:rowOff>19679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759752"/>
          <a:ext cx="889000" cy="20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158552</xdr:rowOff>
    </xdr:from>
    <xdr:to>
      <xdr:col>15</xdr:col>
      <xdr:colOff>50800</xdr:colOff>
      <xdr:row>57</xdr:row>
      <xdr:rowOff>159753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759752"/>
          <a:ext cx="889000" cy="17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3762</xdr:rowOff>
    </xdr:from>
    <xdr:to>
      <xdr:col>15</xdr:col>
      <xdr:colOff>101600</xdr:colOff>
      <xdr:row>58</xdr:row>
      <xdr:rowOff>105362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96489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4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46379</xdr:rowOff>
    </xdr:from>
    <xdr:to>
      <xdr:col>10</xdr:col>
      <xdr:colOff>114300</xdr:colOff>
      <xdr:row>57</xdr:row>
      <xdr:rowOff>159753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819029"/>
          <a:ext cx="889000" cy="1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72409</xdr:rowOff>
    </xdr:from>
    <xdr:to>
      <xdr:col>10</xdr:col>
      <xdr:colOff>165100</xdr:colOff>
      <xdr:row>59</xdr:row>
      <xdr:rowOff>2559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1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165136</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10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53932</xdr:rowOff>
    </xdr:from>
    <xdr:to>
      <xdr:col>6</xdr:col>
      <xdr:colOff>38100</xdr:colOff>
      <xdr:row>58</xdr:row>
      <xdr:rowOff>155532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9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146659</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9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66417</xdr:rowOff>
    </xdr:from>
    <xdr:to>
      <xdr:col>24</xdr:col>
      <xdr:colOff>114300</xdr:colOff>
      <xdr:row>57</xdr:row>
      <xdr:rowOff>168017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3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89294</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69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140329</xdr:rowOff>
    </xdr:from>
    <xdr:to>
      <xdr:col>20</xdr:col>
      <xdr:colOff>38100</xdr:colOff>
      <xdr:row>58</xdr:row>
      <xdr:rowOff>70479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1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61606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0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107752</xdr:rowOff>
    </xdr:from>
    <xdr:to>
      <xdr:col>15</xdr:col>
      <xdr:colOff>101600</xdr:colOff>
      <xdr:row>57</xdr:row>
      <xdr:rowOff>37902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70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55</xdr:row>
      <xdr:rowOff>54429</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563205" y="9484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108953</xdr:rowOff>
    </xdr:from>
    <xdr:to>
      <xdr:col>10</xdr:col>
      <xdr:colOff>165100</xdr:colOff>
      <xdr:row>58</xdr:row>
      <xdr:rowOff>39103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8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55630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65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167029</xdr:rowOff>
    </xdr:from>
    <xdr:to>
      <xdr:col>6</xdr:col>
      <xdr:colOff>38100</xdr:colOff>
      <xdr:row>57</xdr:row>
      <xdr:rowOff>97179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7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113706</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54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49744</xdr:rowOff>
    </xdr:from>
    <xdr:to>
      <xdr:col>24</xdr:col>
      <xdr:colOff>62865</xdr:colOff>
      <xdr:row>77</xdr:row>
      <xdr:rowOff>84609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22694"/>
          <a:ext cx="1270" cy="106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88436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29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84609</xdr:rowOff>
    </xdr:from>
    <xdr:to>
      <xdr:col>24</xdr:col>
      <xdr:colOff>152400</xdr:colOff>
      <xdr:row>77</xdr:row>
      <xdr:rowOff>84609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2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167871</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49744</xdr:rowOff>
    </xdr:from>
    <xdr:to>
      <xdr:col>24</xdr:col>
      <xdr:colOff>152400</xdr:colOff>
      <xdr:row>71</xdr:row>
      <xdr:rowOff>49744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40788</xdr:rowOff>
    </xdr:from>
    <xdr:to>
      <xdr:col>24</xdr:col>
      <xdr:colOff>63500</xdr:colOff>
      <xdr:row>77</xdr:row>
      <xdr:rowOff>84609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42438"/>
          <a:ext cx="838200" cy="4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39071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97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16194</xdr:rowOff>
    </xdr:from>
    <xdr:to>
      <xdr:col>24</xdr:col>
      <xdr:colOff>114300</xdr:colOff>
      <xdr:row>76</xdr:row>
      <xdr:rowOff>117794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40788</xdr:rowOff>
    </xdr:from>
    <xdr:to>
      <xdr:col>19</xdr:col>
      <xdr:colOff>177800</xdr:colOff>
      <xdr:row>77</xdr:row>
      <xdr:rowOff>117946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42438"/>
          <a:ext cx="889000" cy="7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17777</xdr:rowOff>
    </xdr:from>
    <xdr:to>
      <xdr:col>20</xdr:col>
      <xdr:colOff>38100</xdr:colOff>
      <xdr:row>76</xdr:row>
      <xdr:rowOff>119377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4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135904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117946</xdr:rowOff>
    </xdr:from>
    <xdr:to>
      <xdr:col>15</xdr:col>
      <xdr:colOff>50800</xdr:colOff>
      <xdr:row>77</xdr:row>
      <xdr:rowOff>125354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19596"/>
          <a:ext cx="889000" cy="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81606</xdr:rowOff>
    </xdr:from>
    <xdr:to>
      <xdr:col>15</xdr:col>
      <xdr:colOff>101600</xdr:colOff>
      <xdr:row>77</xdr:row>
      <xdr:rowOff>11756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28283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8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96537</xdr:rowOff>
    </xdr:from>
    <xdr:to>
      <xdr:col>10</xdr:col>
      <xdr:colOff>114300</xdr:colOff>
      <xdr:row>77</xdr:row>
      <xdr:rowOff>125354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98187"/>
          <a:ext cx="889000" cy="2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117602</xdr:rowOff>
    </xdr:from>
    <xdr:to>
      <xdr:col>10</xdr:col>
      <xdr:colOff>165100</xdr:colOff>
      <xdr:row>77</xdr:row>
      <xdr:rowOff>47752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4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64280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2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151392</xdr:rowOff>
    </xdr:from>
    <xdr:to>
      <xdr:col>6</xdr:col>
      <xdr:colOff>38100</xdr:colOff>
      <xdr:row>77</xdr:row>
      <xdr:rowOff>81542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8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98069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5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33809</xdr:rowOff>
    </xdr:from>
    <xdr:to>
      <xdr:col>24</xdr:col>
      <xdr:colOff>114300</xdr:colOff>
      <xdr:row>77</xdr:row>
      <xdr:rowOff>135409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120186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5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161438</xdr:rowOff>
    </xdr:from>
    <xdr:to>
      <xdr:col>20</xdr:col>
      <xdr:colOff>38100</xdr:colOff>
      <xdr:row>77</xdr:row>
      <xdr:rowOff>91588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9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82715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8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67146</xdr:rowOff>
    </xdr:from>
    <xdr:to>
      <xdr:col>15</xdr:col>
      <xdr:colOff>101600</xdr:colOff>
      <xdr:row>77</xdr:row>
      <xdr:rowOff>168746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159873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61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74554</xdr:rowOff>
    </xdr:from>
    <xdr:to>
      <xdr:col>10</xdr:col>
      <xdr:colOff>165100</xdr:colOff>
      <xdr:row>78</xdr:row>
      <xdr:rowOff>4704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7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167281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6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45737</xdr:rowOff>
    </xdr:from>
    <xdr:to>
      <xdr:col>6</xdr:col>
      <xdr:colOff>38100</xdr:colOff>
      <xdr:row>77</xdr:row>
      <xdr:rowOff>147337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138464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4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126789</xdr:rowOff>
    </xdr:from>
    <xdr:to>
      <xdr:col>24</xdr:col>
      <xdr:colOff>63500</xdr:colOff>
      <xdr:row>98</xdr:row>
      <xdr:rowOff>144385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28889"/>
          <a:ext cx="838200" cy="1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126789</xdr:rowOff>
    </xdr:from>
    <xdr:to>
      <xdr:col>19</xdr:col>
      <xdr:colOff>177800</xdr:colOff>
      <xdr:row>98</xdr:row>
      <xdr:rowOff>152850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28889"/>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115670</xdr:rowOff>
    </xdr:from>
    <xdr:to>
      <xdr:col>15</xdr:col>
      <xdr:colOff>50800</xdr:colOff>
      <xdr:row>98</xdr:row>
      <xdr:rowOff>152850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17770"/>
          <a:ext cx="889000" cy="3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133041</xdr:rowOff>
    </xdr:from>
    <xdr:to>
      <xdr:col>15</xdr:col>
      <xdr:colOff>101600</xdr:colOff>
      <xdr:row>98</xdr:row>
      <xdr:rowOff>63191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79718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115670</xdr:rowOff>
    </xdr:from>
    <xdr:to>
      <xdr:col>10</xdr:col>
      <xdr:colOff>114300</xdr:colOff>
      <xdr:row>98</xdr:row>
      <xdr:rowOff>141949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17770"/>
          <a:ext cx="889000" cy="2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160052</xdr:rowOff>
    </xdr:from>
    <xdr:to>
      <xdr:col>10</xdr:col>
      <xdr:colOff>165100</xdr:colOff>
      <xdr:row>98</xdr:row>
      <xdr:rowOff>90202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106729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4790</xdr:rowOff>
    </xdr:from>
    <xdr:to>
      <xdr:col>6</xdr:col>
      <xdr:colOff>38100</xdr:colOff>
      <xdr:row>98</xdr:row>
      <xdr:rowOff>106390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122917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93585</xdr:rowOff>
    </xdr:from>
    <xdr:to>
      <xdr:col>24</xdr:col>
      <xdr:colOff>114300</xdr:colOff>
      <xdr:row>99</xdr:row>
      <xdr:rowOff>23735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9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8512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1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75989</xdr:rowOff>
    </xdr:from>
    <xdr:to>
      <xdr:col>20</xdr:col>
      <xdr:colOff>38100</xdr:colOff>
      <xdr:row>99</xdr:row>
      <xdr:rowOff>6139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7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168716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7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102050</xdr:rowOff>
    </xdr:from>
    <xdr:to>
      <xdr:col>15</xdr:col>
      <xdr:colOff>101600</xdr:colOff>
      <xdr:row>99</xdr:row>
      <xdr:rowOff>32200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23327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9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64870</xdr:rowOff>
    </xdr:from>
    <xdr:to>
      <xdr:col>10</xdr:col>
      <xdr:colOff>165100</xdr:colOff>
      <xdr:row>98</xdr:row>
      <xdr:rowOff>166470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6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157597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5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91149</xdr:rowOff>
    </xdr:from>
    <xdr:to>
      <xdr:col>6</xdr:col>
      <xdr:colOff>38100</xdr:colOff>
      <xdr:row>99</xdr:row>
      <xdr:rowOff>21299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9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12426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151702</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66802"/>
          <a:ext cx="838200" cy="6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148082</xdr:rowOff>
    </xdr:from>
    <xdr:to>
      <xdr:col>50</xdr:col>
      <xdr:colOff>114300</xdr:colOff>
      <xdr:row>38</xdr:row>
      <xdr:rowOff>151702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63182"/>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38505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72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148082</xdr:rowOff>
    </xdr:from>
    <xdr:to>
      <xdr:col>45</xdr:col>
      <xdr:colOff>177800</xdr:colOff>
      <xdr:row>38</xdr:row>
      <xdr:rowOff>151244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63182"/>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141154</xdr:rowOff>
    </xdr:from>
    <xdr:to>
      <xdr:col>46</xdr:col>
      <xdr:colOff>38100</xdr:colOff>
      <xdr:row>39</xdr:row>
      <xdr:rowOff>71304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5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62431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74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151244</xdr:rowOff>
    </xdr:from>
    <xdr:to>
      <xdr:col>41</xdr:col>
      <xdr:colOff>50800</xdr:colOff>
      <xdr:row>38</xdr:row>
      <xdr:rowOff>152578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66344"/>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145117</xdr:rowOff>
    </xdr:from>
    <xdr:to>
      <xdr:col>41</xdr:col>
      <xdr:colOff>101600</xdr:colOff>
      <xdr:row>39</xdr:row>
      <xdr:rowOff>75267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6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66394</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75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145269</xdr:rowOff>
    </xdr:from>
    <xdr:to>
      <xdr:col>36</xdr:col>
      <xdr:colOff>165100</xdr:colOff>
      <xdr:row>39</xdr:row>
      <xdr:rowOff>75419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66546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100902</xdr:rowOff>
    </xdr:from>
    <xdr:to>
      <xdr:col>50</xdr:col>
      <xdr:colOff>165100</xdr:colOff>
      <xdr:row>39</xdr:row>
      <xdr:rowOff>31052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47579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97282</xdr:rowOff>
    </xdr:from>
    <xdr:to>
      <xdr:col>46</xdr:col>
      <xdr:colOff>38100</xdr:colOff>
      <xdr:row>39</xdr:row>
      <xdr:rowOff>27432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43959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8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100444</xdr:rowOff>
    </xdr:from>
    <xdr:to>
      <xdr:col>41</xdr:col>
      <xdr:colOff>101600</xdr:colOff>
      <xdr:row>39</xdr:row>
      <xdr:rowOff>30594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47121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39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101778</xdr:rowOff>
    </xdr:from>
    <xdr:to>
      <xdr:col>36</xdr:col>
      <xdr:colOff>165100</xdr:colOff>
      <xdr:row>39</xdr:row>
      <xdr:rowOff>31928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48455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9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97112</xdr:rowOff>
    </xdr:from>
    <xdr:to>
      <xdr:col>55</xdr:col>
      <xdr:colOff>0</xdr:colOff>
      <xdr:row>56</xdr:row>
      <xdr:rowOff>136621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698312"/>
          <a:ext cx="838200" cy="3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150110</xdr:rowOff>
    </xdr:from>
    <xdr:to>
      <xdr:col>50</xdr:col>
      <xdr:colOff>114300</xdr:colOff>
      <xdr:row>56</xdr:row>
      <xdr:rowOff>97112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408410"/>
          <a:ext cx="889000" cy="28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32279</xdr:rowOff>
    </xdr:from>
    <xdr:to>
      <xdr:col>45</xdr:col>
      <xdr:colOff>177800</xdr:colOff>
      <xdr:row>54</xdr:row>
      <xdr:rowOff>150110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119129"/>
          <a:ext cx="889000" cy="2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124822</xdr:rowOff>
    </xdr:from>
    <xdr:to>
      <xdr:col>46</xdr:col>
      <xdr:colOff>38100</xdr:colOff>
      <xdr:row>57</xdr:row>
      <xdr:rowOff>54972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46099</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81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59710</xdr:rowOff>
    </xdr:from>
    <xdr:to>
      <xdr:col>41</xdr:col>
      <xdr:colOff>50800</xdr:colOff>
      <xdr:row>53</xdr:row>
      <xdr:rowOff>32279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8975110"/>
          <a:ext cx="889000" cy="14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159217</xdr:rowOff>
    </xdr:from>
    <xdr:to>
      <xdr:col>41</xdr:col>
      <xdr:colOff>101600</xdr:colOff>
      <xdr:row>57</xdr:row>
      <xdr:rowOff>89367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6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80494</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85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15954</xdr:rowOff>
    </xdr:from>
    <xdr:to>
      <xdr:col>36</xdr:col>
      <xdr:colOff>165100</xdr:colOff>
      <xdr:row>57</xdr:row>
      <xdr:rowOff>117554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108681</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88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85821</xdr:rowOff>
    </xdr:from>
    <xdr:to>
      <xdr:col>55</xdr:col>
      <xdr:colOff>50800</xdr:colOff>
      <xdr:row>57</xdr:row>
      <xdr:rowOff>15971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108698</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3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46312</xdr:rowOff>
    </xdr:from>
    <xdr:to>
      <xdr:col>50</xdr:col>
      <xdr:colOff>165100</xdr:colOff>
      <xdr:row>56</xdr:row>
      <xdr:rowOff>147912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4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164439</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42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99310</xdr:rowOff>
    </xdr:from>
    <xdr:to>
      <xdr:col>46</xdr:col>
      <xdr:colOff>38100</xdr:colOff>
      <xdr:row>55</xdr:row>
      <xdr:rowOff>29460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35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45987</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13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152929</xdr:rowOff>
    </xdr:from>
    <xdr:to>
      <xdr:col>41</xdr:col>
      <xdr:colOff>101600</xdr:colOff>
      <xdr:row>53</xdr:row>
      <xdr:rowOff>83079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06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99606</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884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8910</xdr:rowOff>
    </xdr:from>
    <xdr:to>
      <xdr:col>36</xdr:col>
      <xdr:colOff>165100</xdr:colOff>
      <xdr:row>52</xdr:row>
      <xdr:rowOff>110510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892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127037</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869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22118</xdr:rowOff>
    </xdr:from>
    <xdr:to>
      <xdr:col>55</xdr:col>
      <xdr:colOff>0</xdr:colOff>
      <xdr:row>78</xdr:row>
      <xdr:rowOff>29612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95218"/>
          <a:ext cx="8382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71453</xdr:rowOff>
    </xdr:from>
    <xdr:to>
      <xdr:col>50</xdr:col>
      <xdr:colOff>114300</xdr:colOff>
      <xdr:row>78</xdr:row>
      <xdr:rowOff>29612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73103"/>
          <a:ext cx="889000" cy="1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71453</xdr:rowOff>
    </xdr:from>
    <xdr:to>
      <xdr:col>45</xdr:col>
      <xdr:colOff>177800</xdr:colOff>
      <xdr:row>77</xdr:row>
      <xdr:rowOff>74479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73103"/>
          <a:ext cx="8890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43156</xdr:rowOff>
    </xdr:from>
    <xdr:to>
      <xdr:col>46</xdr:col>
      <xdr:colOff>38100</xdr:colOff>
      <xdr:row>78</xdr:row>
      <xdr:rowOff>144756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1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135883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50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106637</xdr:rowOff>
    </xdr:from>
    <xdr:to>
      <xdr:col>41</xdr:col>
      <xdr:colOff>50800</xdr:colOff>
      <xdr:row>77</xdr:row>
      <xdr:rowOff>74479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2965387"/>
          <a:ext cx="889000" cy="31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78631</xdr:rowOff>
    </xdr:from>
    <xdr:to>
      <xdr:col>41</xdr:col>
      <xdr:colOff>101600</xdr:colOff>
      <xdr:row>79</xdr:row>
      <xdr:rowOff>8781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5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171358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4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72275</xdr:rowOff>
    </xdr:from>
    <xdr:to>
      <xdr:col>36</xdr:col>
      <xdr:colOff>165100</xdr:colOff>
      <xdr:row>79</xdr:row>
      <xdr:rowOff>2425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4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165002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3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142768</xdr:rowOff>
    </xdr:from>
    <xdr:to>
      <xdr:col>55</xdr:col>
      <xdr:colOff>50800</xdr:colOff>
      <xdr:row>78</xdr:row>
      <xdr:rowOff>72918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165645</xdr:rowOff>
    </xdr:from>
    <xdr:ext cx="599010"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9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150262</xdr:rowOff>
    </xdr:from>
    <xdr:to>
      <xdr:col>50</xdr:col>
      <xdr:colOff>165100</xdr:colOff>
      <xdr:row>78</xdr:row>
      <xdr:rowOff>80412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96939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20653</xdr:rowOff>
    </xdr:from>
    <xdr:to>
      <xdr:col>46</xdr:col>
      <xdr:colOff>38100</xdr:colOff>
      <xdr:row>77</xdr:row>
      <xdr:rowOff>122253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2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138780</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50795" y="1299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23679</xdr:rowOff>
    </xdr:from>
    <xdr:to>
      <xdr:col>41</xdr:col>
      <xdr:colOff>101600</xdr:colOff>
      <xdr:row>77</xdr:row>
      <xdr:rowOff>125279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141806</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61795" y="130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55837</xdr:rowOff>
    </xdr:from>
    <xdr:to>
      <xdr:col>36</xdr:col>
      <xdr:colOff>165100</xdr:colOff>
      <xdr:row>75</xdr:row>
      <xdr:rowOff>157437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9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2514</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672795" y="1268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120188</xdr:rowOff>
    </xdr:from>
    <xdr:to>
      <xdr:col>55</xdr:col>
      <xdr:colOff>0</xdr:colOff>
      <xdr:row>97</xdr:row>
      <xdr:rowOff>39511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579388"/>
          <a:ext cx="838200" cy="9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120188</xdr:rowOff>
    </xdr:from>
    <xdr:to>
      <xdr:col>50</xdr:col>
      <xdr:colOff>114300</xdr:colOff>
      <xdr:row>96</xdr:row>
      <xdr:rowOff>162032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579388"/>
          <a:ext cx="889000" cy="4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162032</xdr:rowOff>
    </xdr:from>
    <xdr:to>
      <xdr:col>45</xdr:col>
      <xdr:colOff>177800</xdr:colOff>
      <xdr:row>97</xdr:row>
      <xdr:rowOff>71126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621232"/>
          <a:ext cx="889000" cy="8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66078</xdr:rowOff>
    </xdr:from>
    <xdr:to>
      <xdr:col>46</xdr:col>
      <xdr:colOff>38100</xdr:colOff>
      <xdr:row>97</xdr:row>
      <xdr:rowOff>167678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158805</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7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24865</xdr:rowOff>
    </xdr:from>
    <xdr:to>
      <xdr:col>41</xdr:col>
      <xdr:colOff>50800</xdr:colOff>
      <xdr:row>97</xdr:row>
      <xdr:rowOff>71126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655515"/>
          <a:ext cx="889000" cy="4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76984</xdr:rowOff>
    </xdr:from>
    <xdr:to>
      <xdr:col>41</xdr:col>
      <xdr:colOff>101600</xdr:colOff>
      <xdr:row>98</xdr:row>
      <xdr:rowOff>7134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169711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8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73501</xdr:rowOff>
    </xdr:from>
    <xdr:to>
      <xdr:col>36</xdr:col>
      <xdr:colOff>165100</xdr:colOff>
      <xdr:row>98</xdr:row>
      <xdr:rowOff>3651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166228</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79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160161</xdr:rowOff>
    </xdr:from>
    <xdr:to>
      <xdr:col>55</xdr:col>
      <xdr:colOff>50800</xdr:colOff>
      <xdr:row>97</xdr:row>
      <xdr:rowOff>90311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1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11588</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7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69388</xdr:rowOff>
    </xdr:from>
    <xdr:to>
      <xdr:col>50</xdr:col>
      <xdr:colOff>165100</xdr:colOff>
      <xdr:row>96</xdr:row>
      <xdr:rowOff>170988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5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16065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30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111232</xdr:rowOff>
    </xdr:from>
    <xdr:to>
      <xdr:col>46</xdr:col>
      <xdr:colOff>38100</xdr:colOff>
      <xdr:row>97</xdr:row>
      <xdr:rowOff>41382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57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57909</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34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20326</xdr:rowOff>
    </xdr:from>
    <xdr:to>
      <xdr:col>41</xdr:col>
      <xdr:colOff>101600</xdr:colOff>
      <xdr:row>97</xdr:row>
      <xdr:rowOff>121926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138453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42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145515</xdr:rowOff>
    </xdr:from>
    <xdr:to>
      <xdr:col>36</xdr:col>
      <xdr:colOff>165100</xdr:colOff>
      <xdr:row>97</xdr:row>
      <xdr:rowOff>75665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92192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37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126428</xdr:rowOff>
    </xdr:from>
    <xdr:to>
      <xdr:col>85</xdr:col>
      <xdr:colOff>127000</xdr:colOff>
      <xdr:row>38</xdr:row>
      <xdr:rowOff>148449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641528"/>
          <a:ext cx="838200" cy="2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126428</xdr:rowOff>
    </xdr:from>
    <xdr:to>
      <xdr:col>81</xdr:col>
      <xdr:colOff>50800</xdr:colOff>
      <xdr:row>38</xdr:row>
      <xdr:rowOff>163082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641528"/>
          <a:ext cx="889000" cy="3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163082</xdr:rowOff>
    </xdr:from>
    <xdr:to>
      <xdr:col>76</xdr:col>
      <xdr:colOff>114300</xdr:colOff>
      <xdr:row>38</xdr:row>
      <xdr:rowOff>167629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678182"/>
          <a:ext cx="8890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22551</xdr:rowOff>
    </xdr:from>
    <xdr:to>
      <xdr:col>76</xdr:col>
      <xdr:colOff>165100</xdr:colOff>
      <xdr:row>38</xdr:row>
      <xdr:rowOff>124151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140678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167629</xdr:rowOff>
    </xdr:from>
    <xdr:to>
      <xdr:col>71</xdr:col>
      <xdr:colOff>177800</xdr:colOff>
      <xdr:row>38</xdr:row>
      <xdr:rowOff>168164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682729"/>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164136</xdr:rowOff>
    </xdr:from>
    <xdr:to>
      <xdr:col>72</xdr:col>
      <xdr:colOff>38100</xdr:colOff>
      <xdr:row>38</xdr:row>
      <xdr:rowOff>94286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110813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40747</xdr:rowOff>
    </xdr:from>
    <xdr:to>
      <xdr:col>67</xdr:col>
      <xdr:colOff>101600</xdr:colOff>
      <xdr:row>38</xdr:row>
      <xdr:rowOff>142347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158874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97649</xdr:rowOff>
    </xdr:from>
    <xdr:to>
      <xdr:col>85</xdr:col>
      <xdr:colOff>177800</xdr:colOff>
      <xdr:row>39</xdr:row>
      <xdr:rowOff>27799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61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12576</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5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75628</xdr:rowOff>
    </xdr:from>
    <xdr:to>
      <xdr:col>81</xdr:col>
      <xdr:colOff>101600</xdr:colOff>
      <xdr:row>39</xdr:row>
      <xdr:rowOff>5778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5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168355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68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112282</xdr:rowOff>
    </xdr:from>
    <xdr:to>
      <xdr:col>76</xdr:col>
      <xdr:colOff>165100</xdr:colOff>
      <xdr:row>39</xdr:row>
      <xdr:rowOff>42432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6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33559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72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116829</xdr:rowOff>
    </xdr:from>
    <xdr:to>
      <xdr:col>72</xdr:col>
      <xdr:colOff>38100</xdr:colOff>
      <xdr:row>39</xdr:row>
      <xdr:rowOff>46979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63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38106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7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117364</xdr:rowOff>
    </xdr:from>
    <xdr:to>
      <xdr:col>67</xdr:col>
      <xdr:colOff>101600</xdr:colOff>
      <xdr:row>39</xdr:row>
      <xdr:rowOff>47514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63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38641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72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154967</xdr:rowOff>
    </xdr:from>
    <xdr:to>
      <xdr:col>85</xdr:col>
      <xdr:colOff>127000</xdr:colOff>
      <xdr:row>58</xdr:row>
      <xdr:rowOff>41287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927617"/>
          <a:ext cx="838200" cy="5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154967</xdr:rowOff>
    </xdr:from>
    <xdr:to>
      <xdr:col>81</xdr:col>
      <xdr:colOff>50800</xdr:colOff>
      <xdr:row>58</xdr:row>
      <xdr:rowOff>135693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27617"/>
          <a:ext cx="889000" cy="15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132507</xdr:rowOff>
    </xdr:from>
    <xdr:to>
      <xdr:col>76</xdr:col>
      <xdr:colOff>114300</xdr:colOff>
      <xdr:row>58</xdr:row>
      <xdr:rowOff>135693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10076607"/>
          <a:ext cx="889000" cy="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36361</xdr:rowOff>
    </xdr:from>
    <xdr:to>
      <xdr:col>76</xdr:col>
      <xdr:colOff>165100</xdr:colOff>
      <xdr:row>58</xdr:row>
      <xdr:rowOff>137961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98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154488</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75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58110</xdr:rowOff>
    </xdr:from>
    <xdr:to>
      <xdr:col>71</xdr:col>
      <xdr:colOff>177800</xdr:colOff>
      <xdr:row>58</xdr:row>
      <xdr:rowOff>132507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487860"/>
          <a:ext cx="889000" cy="58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38967</xdr:rowOff>
    </xdr:from>
    <xdr:to>
      <xdr:col>72</xdr:col>
      <xdr:colOff>38100</xdr:colOff>
      <xdr:row>58</xdr:row>
      <xdr:rowOff>140567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157094</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75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39993</xdr:rowOff>
    </xdr:from>
    <xdr:to>
      <xdr:col>67</xdr:col>
      <xdr:colOff>101600</xdr:colOff>
      <xdr:row>58</xdr:row>
      <xdr:rowOff>141593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132720</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1007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161937</xdr:rowOff>
    </xdr:from>
    <xdr:to>
      <xdr:col>85</xdr:col>
      <xdr:colOff>177800</xdr:colOff>
      <xdr:row>58</xdr:row>
      <xdr:rowOff>92087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140364</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91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104167</xdr:rowOff>
    </xdr:from>
    <xdr:to>
      <xdr:col>81</xdr:col>
      <xdr:colOff>101600</xdr:colOff>
      <xdr:row>58</xdr:row>
      <xdr:rowOff>34317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7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50844</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65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84893</xdr:rowOff>
    </xdr:from>
    <xdr:to>
      <xdr:col>76</xdr:col>
      <xdr:colOff>165100</xdr:colOff>
      <xdr:row>59</xdr:row>
      <xdr:rowOff>15043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100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6170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12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81707</xdr:rowOff>
    </xdr:from>
    <xdr:to>
      <xdr:col>72</xdr:col>
      <xdr:colOff>38100</xdr:colOff>
      <xdr:row>59</xdr:row>
      <xdr:rowOff>11857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1002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2984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11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7310</xdr:rowOff>
    </xdr:from>
    <xdr:to>
      <xdr:col>67</xdr:col>
      <xdr:colOff>101600</xdr:colOff>
      <xdr:row>55</xdr:row>
      <xdr:rowOff>108910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43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125437</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21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68824</xdr:rowOff>
    </xdr:from>
    <xdr:to>
      <xdr:col>85</xdr:col>
      <xdr:colOff>127000</xdr:colOff>
      <xdr:row>79</xdr:row>
      <xdr:rowOff>13477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441924"/>
          <a:ext cx="838200" cy="1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131994</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505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113598</xdr:rowOff>
    </xdr:from>
    <xdr:to>
      <xdr:col>81</xdr:col>
      <xdr:colOff>50800</xdr:colOff>
      <xdr:row>79</xdr:row>
      <xdr:rowOff>13477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486698"/>
          <a:ext cx="889000" cy="7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71370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113598</xdr:rowOff>
    </xdr:from>
    <xdr:to>
      <xdr:col>76</xdr:col>
      <xdr:colOff>114300</xdr:colOff>
      <xdr:row>78</xdr:row>
      <xdr:rowOff>147783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486698"/>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116038</xdr:rowOff>
    </xdr:from>
    <xdr:to>
      <xdr:col>76</xdr:col>
      <xdr:colOff>165100</xdr:colOff>
      <xdr:row>79</xdr:row>
      <xdr:rowOff>46188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37315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58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119524</xdr:rowOff>
    </xdr:from>
    <xdr:to>
      <xdr:col>71</xdr:col>
      <xdr:colOff>177800</xdr:colOff>
      <xdr:row>78</xdr:row>
      <xdr:rowOff>147783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321174"/>
          <a:ext cx="889000" cy="19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2189</xdr:rowOff>
    </xdr:from>
    <xdr:to>
      <xdr:col>72</xdr:col>
      <xdr:colOff>38100</xdr:colOff>
      <xdr:row>79</xdr:row>
      <xdr:rowOff>103789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4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94916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63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7767</xdr:rowOff>
    </xdr:from>
    <xdr:to>
      <xdr:col>67</xdr:col>
      <xdr:colOff>101600</xdr:colOff>
      <xdr:row>79</xdr:row>
      <xdr:rowOff>109367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100494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6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18024</xdr:rowOff>
    </xdr:from>
    <xdr:to>
      <xdr:col>85</xdr:col>
      <xdr:colOff>177800</xdr:colOff>
      <xdr:row>78</xdr:row>
      <xdr:rowOff>119624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40901</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4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134127</xdr:rowOff>
    </xdr:from>
    <xdr:to>
      <xdr:col>81</xdr:col>
      <xdr:colOff>101600</xdr:colOff>
      <xdr:row>79</xdr:row>
      <xdr:rowOff>64277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80804</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28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62798</xdr:rowOff>
    </xdr:from>
    <xdr:to>
      <xdr:col>76</xdr:col>
      <xdr:colOff>165100</xdr:colOff>
      <xdr:row>78</xdr:row>
      <xdr:rowOff>164398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9475</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32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96983</xdr:rowOff>
    </xdr:from>
    <xdr:to>
      <xdr:col>72</xdr:col>
      <xdr:colOff>38100</xdr:colOff>
      <xdr:row>79</xdr:row>
      <xdr:rowOff>27133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43660</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324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68724</xdr:rowOff>
    </xdr:from>
    <xdr:to>
      <xdr:col>67</xdr:col>
      <xdr:colOff>101600</xdr:colOff>
      <xdr:row>77</xdr:row>
      <xdr:rowOff>170324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27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15401</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31083</xdr:rowOff>
    </xdr:from>
    <xdr:to>
      <xdr:col>85</xdr:col>
      <xdr:colOff>127000</xdr:colOff>
      <xdr:row>99</xdr:row>
      <xdr:rowOff>33400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7004633"/>
          <a:ext cx="838200" cy="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28408</xdr:rowOff>
    </xdr:from>
    <xdr:to>
      <xdr:col>81</xdr:col>
      <xdr:colOff>50800</xdr:colOff>
      <xdr:row>99</xdr:row>
      <xdr:rowOff>31083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7001958"/>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27353</xdr:rowOff>
    </xdr:from>
    <xdr:to>
      <xdr:col>76</xdr:col>
      <xdr:colOff>114300</xdr:colOff>
      <xdr:row>99</xdr:row>
      <xdr:rowOff>28408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7000903"/>
          <a:ext cx="88900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71304</xdr:rowOff>
    </xdr:from>
    <xdr:to>
      <xdr:col>76</xdr:col>
      <xdr:colOff>165100</xdr:colOff>
      <xdr:row>99</xdr:row>
      <xdr:rowOff>1454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87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17981</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64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25918</xdr:rowOff>
    </xdr:from>
    <xdr:to>
      <xdr:col>71</xdr:col>
      <xdr:colOff>177800</xdr:colOff>
      <xdr:row>99</xdr:row>
      <xdr:rowOff>27353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999468"/>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77600</xdr:rowOff>
    </xdr:from>
    <xdr:to>
      <xdr:col>72</xdr:col>
      <xdr:colOff>38100</xdr:colOff>
      <xdr:row>99</xdr:row>
      <xdr:rowOff>7750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8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24277</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65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83889</xdr:rowOff>
    </xdr:from>
    <xdr:to>
      <xdr:col>67</xdr:col>
      <xdr:colOff>101600</xdr:colOff>
      <xdr:row>99</xdr:row>
      <xdr:rowOff>14039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8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30566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66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154050</xdr:rowOff>
    </xdr:from>
    <xdr:to>
      <xdr:col>85</xdr:col>
      <xdr:colOff>177800</xdr:colOff>
      <xdr:row>99</xdr:row>
      <xdr:rowOff>84200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9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68977</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87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151733</xdr:rowOff>
    </xdr:from>
    <xdr:to>
      <xdr:col>81</xdr:col>
      <xdr:colOff>101600</xdr:colOff>
      <xdr:row>99</xdr:row>
      <xdr:rowOff>81883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95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73010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704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149058</xdr:rowOff>
    </xdr:from>
    <xdr:to>
      <xdr:col>76</xdr:col>
      <xdr:colOff>165100</xdr:colOff>
      <xdr:row>99</xdr:row>
      <xdr:rowOff>79208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95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70335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704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148003</xdr:rowOff>
    </xdr:from>
    <xdr:to>
      <xdr:col>72</xdr:col>
      <xdr:colOff>38100</xdr:colOff>
      <xdr:row>99</xdr:row>
      <xdr:rowOff>78153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95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69280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704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146568</xdr:rowOff>
    </xdr:from>
    <xdr:to>
      <xdr:col>67</xdr:col>
      <xdr:colOff>101600</xdr:colOff>
      <xdr:row>99</xdr:row>
      <xdr:rowOff>76718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94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67845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704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163043</xdr:rowOff>
    </xdr:from>
    <xdr:to>
      <xdr:col>107</xdr:col>
      <xdr:colOff>101600</xdr:colOff>
      <xdr:row>39</xdr:row>
      <xdr:rowOff>93193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109720</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4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162723</xdr:rowOff>
    </xdr:from>
    <xdr:to>
      <xdr:col>98</xdr:col>
      <xdr:colOff>38100</xdr:colOff>
      <xdr:row>39</xdr:row>
      <xdr:rowOff>92873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109400</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5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709,010</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515,017</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37.7</a:t>
          </a:r>
          <a:r>
            <a:rPr kumimoji="1" lang="ja-JP" altLang="en-US" sz="1300">
              <a:latin typeface="ＭＳ Ｐゴシック" panose="020B0600070205080204" pitchFamily="50" charset="-128"/>
              <a:ea typeface="ＭＳ Ｐゴシック" panose="020B0600070205080204" pitchFamily="50" charset="-128"/>
            </a:rPr>
            <a:t>％増加した。これは、国庫補助金の償還金が前年度に比べて増加したこと等による。民生費は、住民一人当たり</a:t>
          </a:r>
          <a:r>
            <a:rPr kumimoji="1" lang="en-US" altLang="ja-JP" sz="1300">
              <a:latin typeface="ＭＳ Ｐゴシック" panose="020B0600070205080204" pitchFamily="50" charset="-128"/>
              <a:ea typeface="ＭＳ Ｐゴシック" panose="020B0600070205080204" pitchFamily="50" charset="-128"/>
            </a:rPr>
            <a:t>158,919</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181,922</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％減少した。これは３年度において放課後児童クラブ整備事業として</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百万円を支出していたこと等による。一方で、全体的には減少しているが、社会福祉費の電力・ガス・食料品等物価高騰緊急支援金において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百万円の増加している。衛生費は、住民一人当たり</a:t>
          </a:r>
          <a:r>
            <a:rPr kumimoji="1" lang="en-US" altLang="ja-JP" sz="1300">
              <a:latin typeface="ＭＳ Ｐゴシック" panose="020B0600070205080204" pitchFamily="50" charset="-128"/>
              <a:ea typeface="ＭＳ Ｐゴシック" panose="020B0600070205080204" pitchFamily="50" charset="-128"/>
            </a:rPr>
            <a:t>37,541</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46,777</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％減少した。これは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年度において放射線量計の購入費として</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百万円を支出していたこと等による。労働費は、皆減であり、これは雇用・就業支援助成金として支出していた分がなかったことによる。農林水産業費は、住民一人当たり</a:t>
          </a:r>
          <a:r>
            <a:rPr kumimoji="1" lang="en-US" altLang="ja-JP" sz="1300">
              <a:latin typeface="ＭＳ Ｐゴシック" panose="020B0600070205080204" pitchFamily="50" charset="-128"/>
              <a:ea typeface="ＭＳ Ｐゴシック" panose="020B0600070205080204" pitchFamily="50" charset="-128"/>
            </a:rPr>
            <a:t>151,347</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168,630</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％減少した。これは、令和３年度において農業基盤整備工事やため池放射性物質対策工事として</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百万円を支出していたこと等による。土木費は、住民一人当たり</a:t>
          </a:r>
          <a:r>
            <a:rPr kumimoji="1" lang="en-US" altLang="ja-JP" sz="1300">
              <a:latin typeface="ＭＳ Ｐゴシック" panose="020B0600070205080204" pitchFamily="50" charset="-128"/>
              <a:ea typeface="ＭＳ Ｐゴシック" panose="020B0600070205080204" pitchFamily="50" charset="-128"/>
            </a:rPr>
            <a:t>275,309</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434,141</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36.6</a:t>
          </a:r>
          <a:r>
            <a:rPr kumimoji="1" lang="ja-JP" altLang="en-US" sz="1300">
              <a:latin typeface="ＭＳ Ｐゴシック" panose="020B0600070205080204" pitchFamily="50" charset="-128"/>
              <a:ea typeface="ＭＳ Ｐゴシック" panose="020B0600070205080204" pitchFamily="50" charset="-128"/>
            </a:rPr>
            <a:t>％減少した。これは３年度において災害公営住宅管理基金の積立金や、寺下・夫太郎線法面補修工事等として</a:t>
          </a:r>
          <a:r>
            <a:rPr kumimoji="1" lang="en-US" altLang="ja-JP" sz="1300">
              <a:latin typeface="ＭＳ Ｐゴシック" panose="020B0600070205080204" pitchFamily="50" charset="-128"/>
              <a:ea typeface="ＭＳ Ｐゴシック" panose="020B0600070205080204" pitchFamily="50" charset="-128"/>
            </a:rPr>
            <a:t>1,071</a:t>
          </a:r>
          <a:r>
            <a:rPr kumimoji="1" lang="ja-JP" altLang="en-US" sz="1300">
              <a:latin typeface="ＭＳ Ｐゴシック" panose="020B0600070205080204" pitchFamily="50" charset="-128"/>
              <a:ea typeface="ＭＳ Ｐゴシック" panose="020B0600070205080204" pitchFamily="50" charset="-128"/>
            </a:rPr>
            <a:t>百万円を支出していたこと等による。教育費は、住民一人当たり</a:t>
          </a:r>
          <a:r>
            <a:rPr kumimoji="1" lang="en-US" altLang="ja-JP" sz="1300">
              <a:latin typeface="ＭＳ Ｐゴシック" panose="020B0600070205080204" pitchFamily="50" charset="-128"/>
              <a:ea typeface="ＭＳ Ｐゴシック" panose="020B0600070205080204" pitchFamily="50" charset="-128"/>
            </a:rPr>
            <a:t>140,270</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175,650</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20.1</a:t>
          </a:r>
          <a:r>
            <a:rPr kumimoji="1" lang="ja-JP" altLang="en-US" sz="1300">
              <a:latin typeface="ＭＳ Ｐゴシック" panose="020B0600070205080204" pitchFamily="50" charset="-128"/>
              <a:ea typeface="ＭＳ Ｐゴシック" panose="020B0600070205080204" pitchFamily="50" charset="-128"/>
            </a:rPr>
            <a:t>％減少した。これは３年度において小学校改修工事や小学校プール工事といった工事請負費等を支出していたこと等による。災害復旧費は、住民一人当たり</a:t>
          </a:r>
          <a:r>
            <a:rPr kumimoji="1" lang="en-US" altLang="ja-JP" sz="1300">
              <a:latin typeface="ＭＳ Ｐゴシック" panose="020B0600070205080204" pitchFamily="50" charset="-128"/>
              <a:ea typeface="ＭＳ Ｐゴシック" panose="020B0600070205080204" pitchFamily="50" charset="-128"/>
            </a:rPr>
            <a:t>61,703</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26,151</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％増加した。これは、所布・下奥海線坊ノ下橋災害復旧に係る工事請負費等が増加したこと等による。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令和３年度については財政調整準備基金を取り崩すことなく事業を執行できていたが、令和４年度については約</a:t>
          </a:r>
          <a:r>
            <a:rPr kumimoji="1" lang="en-US" altLang="ja-JP" sz="1400">
              <a:latin typeface="ＭＳ ゴシック" pitchFamily="49" charset="-128"/>
              <a:ea typeface="ＭＳ ゴシック" pitchFamily="49" charset="-128"/>
            </a:rPr>
            <a:t>242</a:t>
          </a:r>
          <a:r>
            <a:rPr kumimoji="1" lang="ja-JP" altLang="en-US" sz="1400">
              <a:latin typeface="ＭＳ ゴシック" pitchFamily="49" charset="-128"/>
              <a:ea typeface="ＭＳ ゴシック" pitchFamily="49" charset="-128"/>
            </a:rPr>
            <a:t>百万円を取り崩す必要があった一方で、決算剰余金の積立額は３年度が</a:t>
          </a:r>
          <a:r>
            <a:rPr kumimoji="1" lang="en-US" altLang="ja-JP" sz="1400">
              <a:latin typeface="ＭＳ ゴシック" pitchFamily="49" charset="-128"/>
              <a:ea typeface="ＭＳ ゴシック" pitchFamily="49" charset="-128"/>
            </a:rPr>
            <a:t>491</a:t>
          </a:r>
          <a:r>
            <a:rPr kumimoji="1" lang="ja-JP" altLang="en-US" sz="1400">
              <a:latin typeface="ＭＳ ゴシック" pitchFamily="49" charset="-128"/>
              <a:ea typeface="ＭＳ ゴシック" pitchFamily="49" charset="-128"/>
            </a:rPr>
            <a:t>百万円に対して４年度は</a:t>
          </a:r>
          <a:r>
            <a:rPr kumimoji="1" lang="en-US" altLang="ja-JP" sz="1400">
              <a:latin typeface="ＭＳ ゴシック" pitchFamily="49" charset="-128"/>
              <a:ea typeface="ＭＳ ゴシック" pitchFamily="49" charset="-128"/>
            </a:rPr>
            <a:t>399</a:t>
          </a:r>
          <a:r>
            <a:rPr kumimoji="1" lang="ja-JP" altLang="en-US" sz="1400">
              <a:latin typeface="ＭＳ ゴシック" pitchFamily="49" charset="-128"/>
              <a:ea typeface="ＭＳ ゴシック" pitchFamily="49" charset="-128"/>
            </a:rPr>
            <a:t>百万円と１億円ほどしか変わらないことなどから、実質収支額や実質単年度収支は減少している。よって、赤字の状態が続いているが、財政調整基金残高については、過年度における繰越財源が多いことによる積戻しが増加していることから、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赤字額は生じておらず、健全な状態を保っているが、住宅用地造成事業特別会計では売れ残った分譲区画を抱えている状態であり、今後の販売促進方法が課題となっている。また、下水道事業特別会計においては使用料金改定等を行ってきたものの、一般会計からの繰出金は未だ多額となっている。５年度から公営企業会計として新たに進めていくことから、独立採算制の原則に立ち返り、財政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12076159</v>
      </c>
      <c r="BO4" s="371"/>
      <c r="BP4" s="371"/>
      <c r="BQ4" s="371"/>
      <c r="BR4" s="371"/>
      <c r="BS4" s="371"/>
      <c r="BT4" s="371"/>
      <c r="BU4" s="372"/>
      <c r="BV4" s="370">
        <v>12982512</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13</v>
      </c>
      <c r="CU4" s="377"/>
      <c r="CV4" s="377"/>
      <c r="CW4" s="377"/>
      <c r="CX4" s="377"/>
      <c r="CY4" s="377"/>
      <c r="CZ4" s="377"/>
      <c r="DA4" s="378"/>
      <c r="DB4" s="376">
        <v>22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11292507</v>
      </c>
      <c r="BO5" s="408"/>
      <c r="BP5" s="408"/>
      <c r="BQ5" s="408"/>
      <c r="BR5" s="408"/>
      <c r="BS5" s="408"/>
      <c r="BT5" s="408"/>
      <c r="BU5" s="409"/>
      <c r="BV5" s="407">
        <v>11509873</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69.8</v>
      </c>
      <c r="CU5" s="405"/>
      <c r="CV5" s="405"/>
      <c r="CW5" s="405"/>
      <c r="CX5" s="405"/>
      <c r="CY5" s="405"/>
      <c r="CZ5" s="405"/>
      <c r="DA5" s="406"/>
      <c r="DB5" s="404">
        <v>75.7</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783652</v>
      </c>
      <c r="BO6" s="408"/>
      <c r="BP6" s="408"/>
      <c r="BQ6" s="408"/>
      <c r="BR6" s="408"/>
      <c r="BS6" s="408"/>
      <c r="BT6" s="408"/>
      <c r="BU6" s="409"/>
      <c r="BV6" s="407">
        <v>1472639</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69.8</v>
      </c>
      <c r="CU6" s="445"/>
      <c r="CV6" s="445"/>
      <c r="CW6" s="445"/>
      <c r="CX6" s="445"/>
      <c r="CY6" s="445"/>
      <c r="CZ6" s="445"/>
      <c r="DA6" s="446"/>
      <c r="DB6" s="444">
        <v>75.7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358739</v>
      </c>
      <c r="BO7" s="408"/>
      <c r="BP7" s="408"/>
      <c r="BQ7" s="408"/>
      <c r="BR7" s="408"/>
      <c r="BS7" s="408"/>
      <c r="BT7" s="408"/>
      <c r="BU7" s="409"/>
      <c r="BV7" s="407">
        <v>705923</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3258920</v>
      </c>
      <c r="CU7" s="408"/>
      <c r="CV7" s="408"/>
      <c r="CW7" s="408"/>
      <c r="CX7" s="408"/>
      <c r="CY7" s="408"/>
      <c r="CZ7" s="408"/>
      <c r="DA7" s="409"/>
      <c r="DB7" s="407">
        <v>3483055</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424913</v>
      </c>
      <c r="BO8" s="408"/>
      <c r="BP8" s="408"/>
      <c r="BQ8" s="408"/>
      <c r="BR8" s="408"/>
      <c r="BS8" s="408"/>
      <c r="BT8" s="408"/>
      <c r="BU8" s="409"/>
      <c r="BV8" s="407">
        <v>766716</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0.78</v>
      </c>
      <c r="CU8" s="448"/>
      <c r="CV8" s="448"/>
      <c r="CW8" s="448"/>
      <c r="CX8" s="448"/>
      <c r="CY8" s="448"/>
      <c r="CZ8" s="448"/>
      <c r="DA8" s="449"/>
      <c r="DB8" s="447">
        <v>0.83</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3710</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-341803</v>
      </c>
      <c r="BO9" s="408"/>
      <c r="BP9" s="408"/>
      <c r="BQ9" s="408"/>
      <c r="BR9" s="408"/>
      <c r="BS9" s="408"/>
      <c r="BT9" s="408"/>
      <c r="BU9" s="409"/>
      <c r="BV9" s="407">
        <v>-182361</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1.6</v>
      </c>
      <c r="CU9" s="405"/>
      <c r="CV9" s="405"/>
      <c r="CW9" s="405"/>
      <c r="CX9" s="405"/>
      <c r="CY9" s="405"/>
      <c r="CZ9" s="405"/>
      <c r="DA9" s="406"/>
      <c r="DB9" s="404">
        <v>1.8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975</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117</v>
      </c>
      <c r="AV10" s="440"/>
      <c r="AW10" s="440"/>
      <c r="AX10" s="440"/>
      <c r="AY10" s="441" t="s">
        <v>122</v>
      </c>
      <c r="AZ10" s="442"/>
      <c r="BA10" s="442"/>
      <c r="BB10" s="442"/>
      <c r="BC10" s="442"/>
      <c r="BD10" s="442"/>
      <c r="BE10" s="442"/>
      <c r="BF10" s="442"/>
      <c r="BG10" s="442"/>
      <c r="BH10" s="442"/>
      <c r="BI10" s="442"/>
      <c r="BJ10" s="442"/>
      <c r="BK10" s="442"/>
      <c r="BL10" s="442"/>
      <c r="BM10" s="443"/>
      <c r="BN10" s="407">
        <v>1569</v>
      </c>
      <c r="BO10" s="408"/>
      <c r="BP10" s="408"/>
      <c r="BQ10" s="408"/>
      <c r="BR10" s="408"/>
      <c r="BS10" s="408"/>
      <c r="BT10" s="408"/>
      <c r="BU10" s="409"/>
      <c r="BV10" s="407">
        <v>3565</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6648</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110</v>
      </c>
      <c r="AV12" s="440"/>
      <c r="AW12" s="440"/>
      <c r="AX12" s="440"/>
      <c r="AY12" s="441" t="s">
        <v>137</v>
      </c>
      <c r="AZ12" s="442"/>
      <c r="BA12" s="442"/>
      <c r="BB12" s="442"/>
      <c r="BC12" s="442"/>
      <c r="BD12" s="442"/>
      <c r="BE12" s="442"/>
      <c r="BF12" s="442"/>
      <c r="BG12" s="442"/>
      <c r="BH12" s="442"/>
      <c r="BI12" s="442"/>
      <c r="BJ12" s="442"/>
      <c r="BK12" s="442"/>
      <c r="BL12" s="442"/>
      <c r="BM12" s="443"/>
      <c r="BN12" s="407">
        <v>241855</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6529</v>
      </c>
      <c r="S13" s="492"/>
      <c r="T13" s="492"/>
      <c r="U13" s="492"/>
      <c r="V13" s="493"/>
      <c r="W13" s="423" t="s">
        <v>140</v>
      </c>
      <c r="X13" s="424"/>
      <c r="Y13" s="424"/>
      <c r="Z13" s="424"/>
      <c r="AA13" s="424"/>
      <c r="AB13" s="414"/>
      <c r="AC13" s="458">
        <v>67</v>
      </c>
      <c r="AD13" s="459"/>
      <c r="AE13" s="459"/>
      <c r="AF13" s="459"/>
      <c r="AG13" s="501"/>
      <c r="AH13" s="458">
        <v>9</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-582089</v>
      </c>
      <c r="BO13" s="408"/>
      <c r="BP13" s="408"/>
      <c r="BQ13" s="408"/>
      <c r="BR13" s="408"/>
      <c r="BS13" s="408"/>
      <c r="BT13" s="408"/>
      <c r="BU13" s="409"/>
      <c r="BV13" s="407">
        <v>-178796</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-0.6</v>
      </c>
      <c r="CU13" s="405"/>
      <c r="CV13" s="405"/>
      <c r="CW13" s="405"/>
      <c r="CX13" s="405"/>
      <c r="CY13" s="405"/>
      <c r="CZ13" s="405"/>
      <c r="DA13" s="406"/>
      <c r="DB13" s="404">
        <v>0</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6682</v>
      </c>
      <c r="S14" s="492"/>
      <c r="T14" s="492"/>
      <c r="U14" s="492"/>
      <c r="V14" s="493"/>
      <c r="W14" s="397"/>
      <c r="X14" s="398"/>
      <c r="Y14" s="398"/>
      <c r="Z14" s="398"/>
      <c r="AA14" s="398"/>
      <c r="AB14" s="387"/>
      <c r="AC14" s="494">
        <v>4.0999999999999996</v>
      </c>
      <c r="AD14" s="495"/>
      <c r="AE14" s="495"/>
      <c r="AF14" s="495"/>
      <c r="AG14" s="496"/>
      <c r="AH14" s="494">
        <v>1.2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147</v>
      </c>
      <c r="CU14" s="506"/>
      <c r="CV14" s="506"/>
      <c r="CW14" s="506"/>
      <c r="CX14" s="506"/>
      <c r="CY14" s="506"/>
      <c r="CZ14" s="506"/>
      <c r="DA14" s="507"/>
      <c r="DB14" s="505" t="s">
        <v>131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6594</v>
      </c>
      <c r="S15" s="492"/>
      <c r="T15" s="492"/>
      <c r="U15" s="492"/>
      <c r="V15" s="493"/>
      <c r="W15" s="423" t="s">
        <v>149</v>
      </c>
      <c r="X15" s="424"/>
      <c r="Y15" s="424"/>
      <c r="Z15" s="424"/>
      <c r="AA15" s="424"/>
      <c r="AB15" s="414"/>
      <c r="AC15" s="458">
        <v>472</v>
      </c>
      <c r="AD15" s="459"/>
      <c r="AE15" s="459"/>
      <c r="AF15" s="459"/>
      <c r="AG15" s="501"/>
      <c r="AH15" s="458">
        <v>520</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1903532</v>
      </c>
      <c r="BO15" s="371"/>
      <c r="BP15" s="371"/>
      <c r="BQ15" s="371"/>
      <c r="BR15" s="371"/>
      <c r="BS15" s="371"/>
      <c r="BT15" s="371"/>
      <c r="BU15" s="372"/>
      <c r="BV15" s="370">
        <v>1919151</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29</v>
      </c>
      <c r="AD16" s="495"/>
      <c r="AE16" s="495"/>
      <c r="AF16" s="495"/>
      <c r="AG16" s="496"/>
      <c r="AH16" s="494">
        <v>69.900000000000006</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2625351</v>
      </c>
      <c r="BO16" s="408"/>
      <c r="BP16" s="408"/>
      <c r="BQ16" s="408"/>
      <c r="BR16" s="408"/>
      <c r="BS16" s="408"/>
      <c r="BT16" s="408"/>
      <c r="BU16" s="409"/>
      <c r="BV16" s="407">
        <v>2538703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1086</v>
      </c>
      <c r="AD17" s="459"/>
      <c r="AE17" s="459"/>
      <c r="AF17" s="459"/>
      <c r="AG17" s="501"/>
      <c r="AH17" s="458">
        <v>215</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2466350</v>
      </c>
      <c r="BO17" s="408"/>
      <c r="BP17" s="408"/>
      <c r="BQ17" s="408"/>
      <c r="BR17" s="408"/>
      <c r="BS17" s="408"/>
      <c r="BT17" s="408"/>
      <c r="BU17" s="409"/>
      <c r="BV17" s="407">
        <v>2493215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103.64</v>
      </c>
      <c r="M18" s="531"/>
      <c r="N18" s="531"/>
      <c r="O18" s="531"/>
      <c r="P18" s="531"/>
      <c r="Q18" s="531"/>
      <c r="R18" s="532"/>
      <c r="S18" s="532"/>
      <c r="T18" s="532"/>
      <c r="U18" s="532"/>
      <c r="V18" s="533"/>
      <c r="W18" s="425"/>
      <c r="X18" s="426"/>
      <c r="Y18" s="426"/>
      <c r="Z18" s="426"/>
      <c r="AA18" s="426"/>
      <c r="AB18" s="417"/>
      <c r="AC18" s="534">
        <v>66.8</v>
      </c>
      <c r="AD18" s="535"/>
      <c r="AE18" s="535"/>
      <c r="AF18" s="535"/>
      <c r="AG18" s="536"/>
      <c r="AH18" s="534">
        <v>28.9</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2021089</v>
      </c>
      <c r="BO18" s="408"/>
      <c r="BP18" s="408"/>
      <c r="BQ18" s="408"/>
      <c r="BR18" s="408"/>
      <c r="BS18" s="408"/>
      <c r="BT18" s="408"/>
      <c r="BU18" s="409"/>
      <c r="BV18" s="407">
        <v>2170298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36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6009291</v>
      </c>
      <c r="BO19" s="408"/>
      <c r="BP19" s="408"/>
      <c r="BQ19" s="408"/>
      <c r="BR19" s="408"/>
      <c r="BS19" s="408"/>
      <c r="BT19" s="408"/>
      <c r="BU19" s="409"/>
      <c r="BV19" s="407">
        <v>6391478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1977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502891</v>
      </c>
      <c r="BO22" s="371"/>
      <c r="BP22" s="371"/>
      <c r="BQ22" s="371"/>
      <c r="BR22" s="371"/>
      <c r="BS22" s="371"/>
      <c r="BT22" s="371"/>
      <c r="BU22" s="372"/>
      <c r="BV22" s="370">
        <v>597846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486216</v>
      </c>
      <c r="BO23" s="408"/>
      <c r="BP23" s="408"/>
      <c r="BQ23" s="408"/>
      <c r="BR23" s="408"/>
      <c r="BS23" s="408"/>
      <c r="BT23" s="408"/>
      <c r="BU23" s="409"/>
      <c r="BV23" s="407">
        <v>580702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7780</v>
      </c>
      <c r="R24" s="459"/>
      <c r="S24" s="459"/>
      <c r="T24" s="459"/>
      <c r="U24" s="459"/>
      <c r="V24" s="501"/>
      <c r="W24" s="553"/>
      <c r="X24" s="554"/>
      <c r="Y24" s="555"/>
      <c r="Z24" s="457" t="s">
        <v>174</v>
      </c>
      <c r="AA24" s="437"/>
      <c r="AB24" s="437"/>
      <c r="AC24" s="437"/>
      <c r="AD24" s="437"/>
      <c r="AE24" s="437"/>
      <c r="AF24" s="437"/>
      <c r="AG24" s="438"/>
      <c r="AH24" s="458">
        <v>98</v>
      </c>
      <c r="AI24" s="459"/>
      <c r="AJ24" s="459"/>
      <c r="AK24" s="459"/>
      <c r="AL24" s="501"/>
      <c r="AM24" s="458">
        <v>288904</v>
      </c>
      <c r="AN24" s="459"/>
      <c r="AO24" s="459"/>
      <c r="AP24" s="459"/>
      <c r="AQ24" s="459"/>
      <c r="AR24" s="501"/>
      <c r="AS24" s="458">
        <v>2948</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256312</v>
      </c>
      <c r="BO24" s="408"/>
      <c r="BP24" s="408"/>
      <c r="BQ24" s="408"/>
      <c r="BR24" s="408"/>
      <c r="BS24" s="408"/>
      <c r="BT24" s="408"/>
      <c r="BU24" s="409"/>
      <c r="BV24" s="407">
        <v>311409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6170</v>
      </c>
      <c r="R25" s="459"/>
      <c r="S25" s="459"/>
      <c r="T25" s="459"/>
      <c r="U25" s="459"/>
      <c r="V25" s="501"/>
      <c r="W25" s="553"/>
      <c r="X25" s="554"/>
      <c r="Y25" s="555"/>
      <c r="Z25" s="457" t="s">
        <v>177</v>
      </c>
      <c r="AA25" s="437"/>
      <c r="AB25" s="437"/>
      <c r="AC25" s="437"/>
      <c r="AD25" s="437"/>
      <c r="AE25" s="437"/>
      <c r="AF25" s="437"/>
      <c r="AG25" s="438"/>
      <c r="AH25" s="458" t="s">
        <v>147</v>
      </c>
      <c r="AI25" s="459"/>
      <c r="AJ25" s="459"/>
      <c r="AK25" s="459"/>
      <c r="AL25" s="501"/>
      <c r="AM25" s="458" t="s">
        <v>178</v>
      </c>
      <c r="AN25" s="459"/>
      <c r="AO25" s="459"/>
      <c r="AP25" s="459"/>
      <c r="AQ25" s="459"/>
      <c r="AR25" s="501"/>
      <c r="AS25" s="458" t="s">
        <v>147</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306164</v>
      </c>
      <c r="BO25" s="371"/>
      <c r="BP25" s="371"/>
      <c r="BQ25" s="371"/>
      <c r="BR25" s="371"/>
      <c r="BS25" s="371"/>
      <c r="BT25" s="371"/>
      <c r="BU25" s="372"/>
      <c r="BV25" s="370">
        <v>605300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5660</v>
      </c>
      <c r="R26" s="459"/>
      <c r="S26" s="459"/>
      <c r="T26" s="459"/>
      <c r="U26" s="459"/>
      <c r="V26" s="501"/>
      <c r="W26" s="553"/>
      <c r="X26" s="554"/>
      <c r="Y26" s="555"/>
      <c r="Z26" s="457" t="s">
        <v>181</v>
      </c>
      <c r="AA26" s="559"/>
      <c r="AB26" s="559"/>
      <c r="AC26" s="559"/>
      <c r="AD26" s="559"/>
      <c r="AE26" s="559"/>
      <c r="AF26" s="559"/>
      <c r="AG26" s="560"/>
      <c r="AH26" s="458">
        <v>1</v>
      </c>
      <c r="AI26" s="459"/>
      <c r="AJ26" s="459"/>
      <c r="AK26" s="459"/>
      <c r="AL26" s="501"/>
      <c r="AM26" s="458" t="s">
        <v>182</v>
      </c>
      <c r="AN26" s="459"/>
      <c r="AO26" s="459"/>
      <c r="AP26" s="459"/>
      <c r="AQ26" s="459"/>
      <c r="AR26" s="501"/>
      <c r="AS26" s="458" t="s">
        <v>183</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147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185</v>
      </c>
      <c r="F27" s="437"/>
      <c r="G27" s="437"/>
      <c r="H27" s="437"/>
      <c r="I27" s="437"/>
      <c r="J27" s="437"/>
      <c r="K27" s="438"/>
      <c r="L27" s="458">
        <v>1</v>
      </c>
      <c r="M27" s="459"/>
      <c r="N27" s="459"/>
      <c r="O27" s="459"/>
      <c r="P27" s="501"/>
      <c r="Q27" s="458">
        <v>2960</v>
      </c>
      <c r="R27" s="459"/>
      <c r="S27" s="459"/>
      <c r="T27" s="459"/>
      <c r="U27" s="459"/>
      <c r="V27" s="501"/>
      <c r="W27" s="553"/>
      <c r="X27" s="554"/>
      <c r="Y27" s="555"/>
      <c r="Z27" s="457" t="s">
        <v>186</v>
      </c>
      <c r="AA27" s="437"/>
      <c r="AB27" s="437"/>
      <c r="AC27" s="437"/>
      <c r="AD27" s="437"/>
      <c r="AE27" s="437"/>
      <c r="AF27" s="437"/>
      <c r="AG27" s="438"/>
      <c r="AH27" s="458">
        <v>5</v>
      </c>
      <c r="AI27" s="459"/>
      <c r="AJ27" s="459"/>
      <c r="AK27" s="459"/>
      <c r="AL27" s="501"/>
      <c r="AM27" s="458">
        <v>13784</v>
      </c>
      <c r="AN27" s="459"/>
      <c r="AO27" s="459"/>
      <c r="AP27" s="459"/>
      <c r="AQ27" s="459"/>
      <c r="AR27" s="501"/>
      <c r="AS27" s="458">
        <v>2757</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v>300000</v>
      </c>
      <c r="BO27" s="527"/>
      <c r="BP27" s="527"/>
      <c r="BQ27" s="527"/>
      <c r="BR27" s="527"/>
      <c r="BS27" s="527"/>
      <c r="BT27" s="527"/>
      <c r="BU27" s="528"/>
      <c r="BV27" s="526">
        <v>300000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188</v>
      </c>
      <c r="F28" s="437"/>
      <c r="G28" s="437"/>
      <c r="H28" s="437"/>
      <c r="I28" s="437"/>
      <c r="J28" s="437"/>
      <c r="K28" s="438"/>
      <c r="L28" s="458">
        <v>1</v>
      </c>
      <c r="M28" s="459"/>
      <c r="N28" s="459"/>
      <c r="O28" s="459"/>
      <c r="P28" s="501"/>
      <c r="Q28" s="458">
        <v>2540</v>
      </c>
      <c r="R28" s="459"/>
      <c r="S28" s="459"/>
      <c r="T28" s="459"/>
      <c r="U28" s="459"/>
      <c r="V28" s="501"/>
      <c r="W28" s="553"/>
      <c r="X28" s="554"/>
      <c r="Y28" s="555"/>
      <c r="Z28" s="457" t="s">
        <v>189</v>
      </c>
      <c r="AA28" s="437"/>
      <c r="AB28" s="437"/>
      <c r="AC28" s="437"/>
      <c r="AD28" s="437"/>
      <c r="AE28" s="437"/>
      <c r="AF28" s="437"/>
      <c r="AG28" s="438"/>
      <c r="AH28" s="458" t="s">
        <v>147</v>
      </c>
      <c r="AI28" s="459"/>
      <c r="AJ28" s="459"/>
      <c r="AK28" s="459"/>
      <c r="AL28" s="501"/>
      <c r="AM28" s="458" t="s">
        <v>147</v>
      </c>
      <c r="AN28" s="459"/>
      <c r="AO28" s="459"/>
      <c r="AP28" s="459"/>
      <c r="AQ28" s="459"/>
      <c r="AR28" s="501"/>
      <c r="AS28" s="458" t="s">
        <v>147</v>
      </c>
      <c r="AT28" s="459"/>
      <c r="AU28" s="459"/>
      <c r="AV28" s="459"/>
      <c r="AW28" s="459"/>
      <c r="AX28" s="460"/>
      <c r="AY28" s="561" t="s">
        <v>190</v>
      </c>
      <c r="AZ28" s="562"/>
      <c r="BA28" s="562"/>
      <c r="BB28" s="563"/>
      <c r="BC28" s="367" t="s">
        <v>49</v>
      </c>
      <c r="BD28" s="368"/>
      <c r="BE28" s="368"/>
      <c r="BF28" s="368"/>
      <c r="BG28" s="368"/>
      <c r="BH28" s="368"/>
      <c r="BI28" s="368"/>
      <c r="BJ28" s="368"/>
      <c r="BK28" s="368"/>
      <c r="BL28" s="368"/>
      <c r="BM28" s="369"/>
      <c r="BN28" s="370">
        <v>5449180</v>
      </c>
      <c r="BO28" s="371"/>
      <c r="BP28" s="371"/>
      <c r="BQ28" s="371"/>
      <c r="BR28" s="371"/>
      <c r="BS28" s="371"/>
      <c r="BT28" s="371"/>
      <c r="BU28" s="372"/>
      <c r="BV28" s="370">
        <v>5290466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191</v>
      </c>
      <c r="F29" s="437"/>
      <c r="G29" s="437"/>
      <c r="H29" s="437"/>
      <c r="I29" s="437"/>
      <c r="J29" s="437"/>
      <c r="K29" s="438"/>
      <c r="L29" s="458">
        <v>10</v>
      </c>
      <c r="M29" s="459"/>
      <c r="N29" s="459"/>
      <c r="O29" s="459"/>
      <c r="P29" s="501"/>
      <c r="Q29" s="458">
        <v>2380</v>
      </c>
      <c r="R29" s="459"/>
      <c r="S29" s="459"/>
      <c r="T29" s="459"/>
      <c r="U29" s="459"/>
      <c r="V29" s="501"/>
      <c r="W29" s="556"/>
      <c r="X29" s="557"/>
      <c r="Y29" s="558"/>
      <c r="Z29" s="457" t="s">
        <v>192</v>
      </c>
      <c r="AA29" s="437"/>
      <c r="AB29" s="437"/>
      <c r="AC29" s="437"/>
      <c r="AD29" s="437"/>
      <c r="AE29" s="437"/>
      <c r="AF29" s="437"/>
      <c r="AG29" s="438"/>
      <c r="AH29" s="458">
        <v>103</v>
      </c>
      <c r="AI29" s="459"/>
      <c r="AJ29" s="459"/>
      <c r="AK29" s="459"/>
      <c r="AL29" s="501"/>
      <c r="AM29" s="458">
        <v>302688</v>
      </c>
      <c r="AN29" s="459"/>
      <c r="AO29" s="459"/>
      <c r="AP29" s="459"/>
      <c r="AQ29" s="459"/>
      <c r="AR29" s="501"/>
      <c r="AS29" s="458">
        <v>2939</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82918</v>
      </c>
      <c r="BO29" s="408"/>
      <c r="BP29" s="408"/>
      <c r="BQ29" s="408"/>
      <c r="BR29" s="408"/>
      <c r="BS29" s="408"/>
      <c r="BT29" s="408"/>
      <c r="BU29" s="409"/>
      <c r="BV29" s="407">
        <v>82916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97.1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11884280</v>
      </c>
      <c r="BO30" s="527"/>
      <c r="BP30" s="527"/>
      <c r="BQ30" s="527"/>
      <c r="BR30" s="527"/>
      <c r="BS30" s="527"/>
      <c r="BT30" s="527"/>
      <c r="BU30" s="528"/>
      <c r="BV30" s="526">
        <v>12747536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203</v>
      </c>
      <c r="V33" s="431"/>
      <c r="W33" s="396" t="s">
        <v>204</v>
      </c>
      <c r="X33" s="396"/>
      <c r="Y33" s="396"/>
      <c r="Z33" s="396"/>
      <c r="AA33" s="396"/>
      <c r="AB33" s="396"/>
      <c r="AC33" s="396"/>
      <c r="AD33" s="396"/>
      <c r="AE33" s="396"/>
      <c r="AF33" s="396"/>
      <c r="AG33" s="396"/>
      <c r="AH33" s="396"/>
      <c r="AI33" s="396"/>
      <c r="AJ33" s="396"/>
      <c r="AK33" s="396"/>
      <c r="AL33" s="206"/>
      <c r="AM33" s="431" t="s">
        <v>201</v>
      </c>
      <c r="AN33" s="431"/>
      <c r="AO33" s="396" t="s">
        <v>205</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209</v>
      </c>
      <c r="CP33" s="431"/>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福島県市町村総合事務組合
一般会計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一般社団法人ならはみらい</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6</v>
      </c>
      <c r="BF35" s="597"/>
      <c r="BG35" s="598" t="str">
        <f>IF('各会計、関係団体の財政状況及び健全化判断比率'!B32="","",'各会計、関係団体の財政状況及び健全化判断比率'!B32)</f>
        <v>住宅用地造成事業特別会計</v>
      </c>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福島県市町村総合事務組合
消防補償等特別会計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福島県市町村総合事務組合
消防賞じゅつ金特別会計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福島県市町村総合事務組合
非常勤職員公務災害補償特別会計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福島県市町村総合事務組合
自治会館管理特別会計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双葉地方広域市町村圏組合
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双葉地方広域市町村圏組合
下水道事業特別会計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双葉地方水道企業団
水道事業会計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双葉地方水道企業団
水道事業会計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qB6K0lRKXjMa3p1x8bfZ02Kw7Jrdz4ywBNTbihtesPy3Rzar8eao9lteAsUmGHBEiwTZyIeZ4sPu75v9YsbODQ==" saltValue="M/sF2tqQqqAG565hF5KQb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1" t="s">
        <v>570</v>
      </c>
      <c r="D34" s="1151"/>
      <c r="E34" s="1152"/>
      <c r="F34" s="32">
        <v>25.09</v>
      </c>
      <c r="G34" s="33">
        <v>9.73</v>
      </c>
      <c r="H34" s="33">
        <v>29.31</v>
      </c>
      <c r="I34" s="33">
        <v>22.01</v>
      </c>
      <c r="J34" s="34">
        <v>13.03</v>
      </c>
      <c r="K34" s="22"/>
      <c r="L34" s="22"/>
      <c r="M34" s="22"/>
      <c r="N34" s="22"/>
      <c r="O34" s="22"/>
      <c r="P34" s="22"/>
    </row>
    <row r="35" spans="1:16" ht="39" customHeight="1" x14ac:dyDescent="0.15">
      <c r="A35" s="22"/>
      <c r="B35" s="35"/>
      <c r="C35" s="1145" t="s">
        <v>571</v>
      </c>
      <c r="D35" s="1146"/>
      <c r="E35" s="1147"/>
      <c r="F35" s="36">
        <v>15.53</v>
      </c>
      <c r="G35" s="37">
        <v>12.7</v>
      </c>
      <c r="H35" s="37">
        <v>12.23</v>
      </c>
      <c r="I35" s="37">
        <v>11.11</v>
      </c>
      <c r="J35" s="38">
        <v>12.86</v>
      </c>
      <c r="K35" s="22"/>
      <c r="L35" s="22"/>
      <c r="M35" s="22"/>
      <c r="N35" s="22"/>
      <c r="O35" s="22"/>
      <c r="P35" s="22"/>
    </row>
    <row r="36" spans="1:16" ht="39" customHeight="1" x14ac:dyDescent="0.15">
      <c r="A36" s="22"/>
      <c r="B36" s="35"/>
      <c r="C36" s="1145" t="s">
        <v>572</v>
      </c>
      <c r="D36" s="1146"/>
      <c r="E36" s="1147"/>
      <c r="F36" s="36">
        <v>2.65</v>
      </c>
      <c r="G36" s="37">
        <v>5.67</v>
      </c>
      <c r="H36" s="37">
        <v>4.08</v>
      </c>
      <c r="I36" s="37">
        <v>3.24</v>
      </c>
      <c r="J36" s="38">
        <v>4.7699999999999996</v>
      </c>
      <c r="K36" s="22"/>
      <c r="L36" s="22"/>
      <c r="M36" s="22"/>
      <c r="N36" s="22"/>
      <c r="O36" s="22"/>
      <c r="P36" s="22"/>
    </row>
    <row r="37" spans="1:16" ht="39" customHeight="1" x14ac:dyDescent="0.15">
      <c r="A37" s="22"/>
      <c r="B37" s="35"/>
      <c r="C37" s="1145" t="s">
        <v>573</v>
      </c>
      <c r="D37" s="1146"/>
      <c r="E37" s="1147"/>
      <c r="F37" s="36">
        <v>3.82</v>
      </c>
      <c r="G37" s="37">
        <v>2.5</v>
      </c>
      <c r="H37" s="37">
        <v>1.84</v>
      </c>
      <c r="I37" s="37">
        <v>1.86</v>
      </c>
      <c r="J37" s="38">
        <v>2.74</v>
      </c>
      <c r="K37" s="22"/>
      <c r="L37" s="22"/>
      <c r="M37" s="22"/>
      <c r="N37" s="22"/>
      <c r="O37" s="22"/>
      <c r="P37" s="22"/>
    </row>
    <row r="38" spans="1:16" ht="39" customHeight="1" x14ac:dyDescent="0.15">
      <c r="A38" s="22"/>
      <c r="B38" s="35"/>
      <c r="C38" s="1145" t="s">
        <v>574</v>
      </c>
      <c r="D38" s="1146"/>
      <c r="E38" s="1147"/>
      <c r="F38" s="36">
        <v>1.28</v>
      </c>
      <c r="G38" s="37">
        <v>0.2</v>
      </c>
      <c r="H38" s="37">
        <v>0.13</v>
      </c>
      <c r="I38" s="37">
        <v>0.2</v>
      </c>
      <c r="J38" s="38">
        <v>0.08</v>
      </c>
      <c r="K38" s="22"/>
      <c r="L38" s="22"/>
      <c r="M38" s="22"/>
      <c r="N38" s="22"/>
      <c r="O38" s="22"/>
      <c r="P38" s="22"/>
    </row>
    <row r="39" spans="1:16" ht="39" customHeight="1" x14ac:dyDescent="0.15">
      <c r="A39" s="22"/>
      <c r="B39" s="35"/>
      <c r="C39" s="1145" t="s">
        <v>575</v>
      </c>
      <c r="D39" s="1146"/>
      <c r="E39" s="1147"/>
      <c r="F39" s="36">
        <v>0.01</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576</v>
      </c>
      <c r="D42" s="1146"/>
      <c r="E42" s="1147"/>
      <c r="F42" s="36" t="s">
        <v>518</v>
      </c>
      <c r="G42" s="37" t="s">
        <v>518</v>
      </c>
      <c r="H42" s="37" t="s">
        <v>518</v>
      </c>
      <c r="I42" s="37" t="s">
        <v>518</v>
      </c>
      <c r="J42" s="38" t="s">
        <v>518</v>
      </c>
      <c r="K42" s="22"/>
      <c r="L42" s="22"/>
      <c r="M42" s="22"/>
      <c r="N42" s="22"/>
      <c r="O42" s="22"/>
      <c r="P42" s="22"/>
    </row>
    <row r="43" spans="1:16" ht="39" customHeight="1" thickBot="1" x14ac:dyDescent="0.2">
      <c r="A43" s="22"/>
      <c r="B43" s="40"/>
      <c r="C43" s="1148" t="s">
        <v>577</v>
      </c>
      <c r="D43" s="1149"/>
      <c r="E43" s="1150"/>
      <c r="F43" s="41" t="s">
        <v>518</v>
      </c>
      <c r="G43" s="42" t="s">
        <v>518</v>
      </c>
      <c r="H43" s="42" t="s">
        <v>518</v>
      </c>
      <c r="I43" s="42" t="s">
        <v>518</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zRwAg3ayg8zBjB0rZfiSH7gUTf3frapWJMF7hGy6GsTP0TPOLBOqW9xtoSkoBIEx74JrIpZfPfxYFAjUiINbg==" saltValue="+BU7Gqu2IwIEcaj0C1oU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170</v>
      </c>
      <c r="L45" s="60">
        <v>154</v>
      </c>
      <c r="M45" s="60">
        <v>142</v>
      </c>
      <c r="N45" s="60">
        <v>117</v>
      </c>
      <c r="O45" s="61">
        <v>96</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518</v>
      </c>
      <c r="L46" s="64" t="s">
        <v>518</v>
      </c>
      <c r="M46" s="64" t="s">
        <v>518</v>
      </c>
      <c r="N46" s="64" t="s">
        <v>518</v>
      </c>
      <c r="O46" s="65" t="s">
        <v>518</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518</v>
      </c>
      <c r="L47" s="64" t="s">
        <v>518</v>
      </c>
      <c r="M47" s="64" t="s">
        <v>518</v>
      </c>
      <c r="N47" s="64" t="s">
        <v>518</v>
      </c>
      <c r="O47" s="65" t="s">
        <v>518</v>
      </c>
      <c r="P47" s="48"/>
      <c r="Q47" s="48"/>
      <c r="R47" s="48"/>
      <c r="S47" s="48"/>
      <c r="T47" s="48"/>
      <c r="U47" s="48"/>
    </row>
    <row r="48" spans="1:21" ht="30.75" customHeight="1" x14ac:dyDescent="0.15">
      <c r="A48" s="48"/>
      <c r="B48" s="1155"/>
      <c r="C48" s="1156"/>
      <c r="D48" s="62"/>
      <c r="E48" s="1161" t="s">
        <v>14</v>
      </c>
      <c r="F48" s="1161"/>
      <c r="G48" s="1161"/>
      <c r="H48" s="1161"/>
      <c r="I48" s="1161"/>
      <c r="J48" s="1162"/>
      <c r="K48" s="63">
        <v>214</v>
      </c>
      <c r="L48" s="64">
        <v>217</v>
      </c>
      <c r="M48" s="64">
        <v>216</v>
      </c>
      <c r="N48" s="64">
        <v>206</v>
      </c>
      <c r="O48" s="65">
        <v>187</v>
      </c>
      <c r="P48" s="48"/>
      <c r="Q48" s="48"/>
      <c r="R48" s="48"/>
      <c r="S48" s="48"/>
      <c r="T48" s="48"/>
      <c r="U48" s="48"/>
    </row>
    <row r="49" spans="1:21" ht="30.75" customHeight="1" x14ac:dyDescent="0.15">
      <c r="A49" s="48"/>
      <c r="B49" s="1155"/>
      <c r="C49" s="1156"/>
      <c r="D49" s="62"/>
      <c r="E49" s="1161" t="s">
        <v>15</v>
      </c>
      <c r="F49" s="1161"/>
      <c r="G49" s="1161"/>
      <c r="H49" s="1161"/>
      <c r="I49" s="1161"/>
      <c r="J49" s="1162"/>
      <c r="K49" s="63">
        <v>47</v>
      </c>
      <c r="L49" s="64">
        <v>41</v>
      </c>
      <c r="M49" s="64">
        <v>41</v>
      </c>
      <c r="N49" s="64">
        <v>49</v>
      </c>
      <c r="O49" s="65">
        <v>46</v>
      </c>
      <c r="P49" s="48"/>
      <c r="Q49" s="48"/>
      <c r="R49" s="48"/>
      <c r="S49" s="48"/>
      <c r="T49" s="48"/>
      <c r="U49" s="48"/>
    </row>
    <row r="50" spans="1:21" ht="30.75" customHeight="1" x14ac:dyDescent="0.15">
      <c r="A50" s="48"/>
      <c r="B50" s="1155"/>
      <c r="C50" s="1156"/>
      <c r="D50" s="62"/>
      <c r="E50" s="1161" t="s">
        <v>16</v>
      </c>
      <c r="F50" s="1161"/>
      <c r="G50" s="1161"/>
      <c r="H50" s="1161"/>
      <c r="I50" s="1161"/>
      <c r="J50" s="1162"/>
      <c r="K50" s="63" t="s">
        <v>518</v>
      </c>
      <c r="L50" s="64" t="s">
        <v>518</v>
      </c>
      <c r="M50" s="64" t="s">
        <v>518</v>
      </c>
      <c r="N50" s="64" t="s">
        <v>518</v>
      </c>
      <c r="O50" s="65" t="s">
        <v>518</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518</v>
      </c>
      <c r="L51" s="64" t="s">
        <v>518</v>
      </c>
      <c r="M51" s="64" t="s">
        <v>518</v>
      </c>
      <c r="N51" s="64" t="s">
        <v>518</v>
      </c>
      <c r="O51" s="65" t="s">
        <v>518</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400</v>
      </c>
      <c r="L52" s="64">
        <v>401</v>
      </c>
      <c r="M52" s="64">
        <v>397</v>
      </c>
      <c r="N52" s="64">
        <v>388</v>
      </c>
      <c r="O52" s="65">
        <v>370</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31</v>
      </c>
      <c r="L53" s="69">
        <v>11</v>
      </c>
      <c r="M53" s="69">
        <v>2</v>
      </c>
      <c r="N53" s="69">
        <v>-16</v>
      </c>
      <c r="O53" s="70">
        <v>-41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DkhlBJ5SoCfo3FGnxhFTlULctJIl3eUBJi8h6MI4LAJbfeouMQgKtm0RdjWl0WXPWNgUDYBOLF1T3lcxIqSJA==" saltValue="xcAQ6i8jzrh7giKff4mfK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7"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560</v>
      </c>
      <c r="J40" s="103" t="s">
        <v>561</v>
      </c>
      <c r="K40" s="103" t="s">
        <v>562</v>
      </c>
      <c r="L40" s="103" t="s">
        <v>563</v>
      </c>
      <c r="M40" s="104" t="s">
        <v>564</v>
      </c>
    </row>
    <row r="41" spans="2:13" ht="27.75" customHeight="1" x14ac:dyDescent="0.15">
      <c r="B41" s="1184" t="s">
        <v>31</v>
      </c>
      <c r="C41" s="1185"/>
      <c r="D41" s="105"/>
      <c r="E41" s="1190" t="s">
        <v>32</v>
      </c>
      <c r="F41" s="1190"/>
      <c r="G41" s="1190"/>
      <c r="H41" s="1191"/>
      <c r="I41" s="355">
        <v>975</v>
      </c>
      <c r="J41" s="356">
        <v>829</v>
      </c>
      <c r="K41" s="356">
        <v>712</v>
      </c>
      <c r="L41" s="356">
        <v>598</v>
      </c>
      <c r="M41" s="357">
        <v>503</v>
      </c>
    </row>
    <row r="42" spans="2:13" ht="27.75" customHeight="1" x14ac:dyDescent="0.15">
      <c r="B42" s="1186"/>
      <c r="C42" s="1187"/>
      <c r="D42" s="106"/>
      <c r="E42" s="1192" t="s">
        <v>33</v>
      </c>
      <c r="F42" s="1192"/>
      <c r="G42" s="1192"/>
      <c r="H42" s="1193"/>
      <c r="I42" s="358" t="s">
        <v>518</v>
      </c>
      <c r="J42" s="359" t="s">
        <v>518</v>
      </c>
      <c r="K42" s="359" t="s">
        <v>518</v>
      </c>
      <c r="L42" s="359" t="s">
        <v>518</v>
      </c>
      <c r="M42" s="360" t="s">
        <v>518</v>
      </c>
    </row>
    <row r="43" spans="2:13" ht="27.75" customHeight="1" x14ac:dyDescent="0.15">
      <c r="B43" s="1186"/>
      <c r="C43" s="1187"/>
      <c r="D43" s="106"/>
      <c r="E43" s="1192" t="s">
        <v>34</v>
      </c>
      <c r="F43" s="1192"/>
      <c r="G43" s="1192"/>
      <c r="H43" s="1193"/>
      <c r="I43" s="358">
        <v>1655</v>
      </c>
      <c r="J43" s="359">
        <v>1462</v>
      </c>
      <c r="K43" s="359">
        <v>1264</v>
      </c>
      <c r="L43" s="359">
        <v>1070</v>
      </c>
      <c r="M43" s="360">
        <v>892</v>
      </c>
    </row>
    <row r="44" spans="2:13" ht="27.75" customHeight="1" x14ac:dyDescent="0.15">
      <c r="B44" s="1186"/>
      <c r="C44" s="1187"/>
      <c r="D44" s="106"/>
      <c r="E44" s="1192" t="s">
        <v>35</v>
      </c>
      <c r="F44" s="1192"/>
      <c r="G44" s="1192"/>
      <c r="H44" s="1193"/>
      <c r="I44" s="358">
        <v>71</v>
      </c>
      <c r="J44" s="359">
        <v>60</v>
      </c>
      <c r="K44" s="359">
        <v>51</v>
      </c>
      <c r="L44" s="359">
        <v>42</v>
      </c>
      <c r="M44" s="360">
        <v>33</v>
      </c>
    </row>
    <row r="45" spans="2:13" ht="27.75" customHeight="1" x14ac:dyDescent="0.15">
      <c r="B45" s="1186"/>
      <c r="C45" s="1187"/>
      <c r="D45" s="106"/>
      <c r="E45" s="1192" t="s">
        <v>36</v>
      </c>
      <c r="F45" s="1192"/>
      <c r="G45" s="1192"/>
      <c r="H45" s="1193"/>
      <c r="I45" s="358">
        <v>542</v>
      </c>
      <c r="J45" s="359">
        <v>452</v>
      </c>
      <c r="K45" s="359">
        <v>364</v>
      </c>
      <c r="L45" s="359">
        <v>343</v>
      </c>
      <c r="M45" s="360">
        <v>339</v>
      </c>
    </row>
    <row r="46" spans="2:13" ht="27.75" customHeight="1" x14ac:dyDescent="0.15">
      <c r="B46" s="1186"/>
      <c r="C46" s="1187"/>
      <c r="D46" s="107"/>
      <c r="E46" s="1192" t="s">
        <v>37</v>
      </c>
      <c r="F46" s="1192"/>
      <c r="G46" s="1192"/>
      <c r="H46" s="1193"/>
      <c r="I46" s="358">
        <v>5</v>
      </c>
      <c r="J46" s="359">
        <v>4</v>
      </c>
      <c r="K46" s="359">
        <v>3</v>
      </c>
      <c r="L46" s="359">
        <v>2</v>
      </c>
      <c r="M46" s="360">
        <v>0</v>
      </c>
    </row>
    <row r="47" spans="2:13" ht="27.75" customHeight="1" x14ac:dyDescent="0.15">
      <c r="B47" s="1186"/>
      <c r="C47" s="1187"/>
      <c r="D47" s="108"/>
      <c r="E47" s="1194" t="s">
        <v>38</v>
      </c>
      <c r="F47" s="1195"/>
      <c r="G47" s="1195"/>
      <c r="H47" s="1196"/>
      <c r="I47" s="358" t="s">
        <v>518</v>
      </c>
      <c r="J47" s="359" t="s">
        <v>518</v>
      </c>
      <c r="K47" s="359" t="s">
        <v>518</v>
      </c>
      <c r="L47" s="359" t="s">
        <v>518</v>
      </c>
      <c r="M47" s="360" t="s">
        <v>518</v>
      </c>
    </row>
    <row r="48" spans="2:13" ht="27.75" customHeight="1" x14ac:dyDescent="0.15">
      <c r="B48" s="1186"/>
      <c r="C48" s="1187"/>
      <c r="D48" s="106"/>
      <c r="E48" s="1192" t="s">
        <v>39</v>
      </c>
      <c r="F48" s="1192"/>
      <c r="G48" s="1192"/>
      <c r="H48" s="1193"/>
      <c r="I48" s="358" t="s">
        <v>518</v>
      </c>
      <c r="J48" s="359" t="s">
        <v>518</v>
      </c>
      <c r="K48" s="359" t="s">
        <v>518</v>
      </c>
      <c r="L48" s="359" t="s">
        <v>518</v>
      </c>
      <c r="M48" s="360" t="s">
        <v>518</v>
      </c>
    </row>
    <row r="49" spans="2:13" ht="27.75" customHeight="1" x14ac:dyDescent="0.15">
      <c r="B49" s="1188"/>
      <c r="C49" s="1189"/>
      <c r="D49" s="106"/>
      <c r="E49" s="1192" t="s">
        <v>40</v>
      </c>
      <c r="F49" s="1192"/>
      <c r="G49" s="1192"/>
      <c r="H49" s="1193"/>
      <c r="I49" s="358" t="s">
        <v>518</v>
      </c>
      <c r="J49" s="359" t="s">
        <v>518</v>
      </c>
      <c r="K49" s="359" t="s">
        <v>518</v>
      </c>
      <c r="L49" s="359" t="s">
        <v>518</v>
      </c>
      <c r="M49" s="360" t="s">
        <v>518</v>
      </c>
    </row>
    <row r="50" spans="2:13" ht="27.75" customHeight="1" x14ac:dyDescent="0.15">
      <c r="B50" s="1197" t="s">
        <v>41</v>
      </c>
      <c r="C50" s="1198"/>
      <c r="D50" s="109"/>
      <c r="E50" s="1192" t="s">
        <v>42</v>
      </c>
      <c r="F50" s="1192"/>
      <c r="G50" s="1192"/>
      <c r="H50" s="1193"/>
      <c r="I50" s="358">
        <v>8267</v>
      </c>
      <c r="J50" s="359">
        <v>9202</v>
      </c>
      <c r="K50" s="359">
        <v>12140</v>
      </c>
      <c r="L50" s="359">
        <v>11829</v>
      </c>
      <c r="M50" s="360">
        <v>13411</v>
      </c>
    </row>
    <row r="51" spans="2:13" ht="27.75" customHeight="1" x14ac:dyDescent="0.15">
      <c r="B51" s="1186"/>
      <c r="C51" s="1187"/>
      <c r="D51" s="106"/>
      <c r="E51" s="1192" t="s">
        <v>43</v>
      </c>
      <c r="F51" s="1192"/>
      <c r="G51" s="1192"/>
      <c r="H51" s="1193"/>
      <c r="I51" s="358">
        <v>18</v>
      </c>
      <c r="J51" s="359">
        <v>18</v>
      </c>
      <c r="K51" s="359">
        <v>18</v>
      </c>
      <c r="L51" s="359">
        <v>17</v>
      </c>
      <c r="M51" s="360">
        <v>17</v>
      </c>
    </row>
    <row r="52" spans="2:13" ht="27.75" customHeight="1" x14ac:dyDescent="0.15">
      <c r="B52" s="1188"/>
      <c r="C52" s="1189"/>
      <c r="D52" s="106"/>
      <c r="E52" s="1192" t="s">
        <v>44</v>
      </c>
      <c r="F52" s="1192"/>
      <c r="G52" s="1192"/>
      <c r="H52" s="1193"/>
      <c r="I52" s="358">
        <v>4209</v>
      </c>
      <c r="J52" s="359">
        <v>3696</v>
      </c>
      <c r="K52" s="359">
        <v>3617</v>
      </c>
      <c r="L52" s="359">
        <v>3578</v>
      </c>
      <c r="M52" s="360">
        <v>3391</v>
      </c>
    </row>
    <row r="53" spans="2:13" ht="27.75" customHeight="1" thickBot="1" x14ac:dyDescent="0.2">
      <c r="B53" s="1199" t="s">
        <v>45</v>
      </c>
      <c r="C53" s="1200"/>
      <c r="D53" s="110"/>
      <c r="E53" s="1201" t="s">
        <v>46</v>
      </c>
      <c r="F53" s="1201"/>
      <c r="G53" s="1201"/>
      <c r="H53" s="1202"/>
      <c r="I53" s="361">
        <v>-9245</v>
      </c>
      <c r="J53" s="362">
        <v>-10108</v>
      </c>
      <c r="K53" s="362">
        <v>-13382</v>
      </c>
      <c r="L53" s="362">
        <v>-13369</v>
      </c>
      <c r="M53" s="363">
        <v>-15052</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gJmG2jIkRzCGwR+1eUtr09hh8/ZiwGpEkXZllrCYaNaZrrmGgDf9wKJBxqSBMxLts5CIO7cNBhQqwt8ayoBK9Q==" saltValue="Z1loa0JQJTAMFdJJt3Se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1" t="s">
        <v>49</v>
      </c>
      <c r="D55" s="1211"/>
      <c r="E55" s="1212"/>
      <c r="F55" s="122">
        <v>4796</v>
      </c>
      <c r="G55" s="122">
        <v>5290</v>
      </c>
      <c r="H55" s="123">
        <v>5449</v>
      </c>
    </row>
    <row r="56" spans="2:8" ht="52.5" customHeight="1" x14ac:dyDescent="0.15">
      <c r="B56" s="124"/>
      <c r="C56" s="1213" t="s">
        <v>50</v>
      </c>
      <c r="D56" s="1213"/>
      <c r="E56" s="1214"/>
      <c r="F56" s="125">
        <v>83</v>
      </c>
      <c r="G56" s="125">
        <v>83</v>
      </c>
      <c r="H56" s="126">
        <v>83</v>
      </c>
    </row>
    <row r="57" spans="2:8" ht="53.25" customHeight="1" x14ac:dyDescent="0.15">
      <c r="B57" s="124"/>
      <c r="C57" s="1215" t="s">
        <v>51</v>
      </c>
      <c r="D57" s="1215"/>
      <c r="E57" s="1216"/>
      <c r="F57" s="127">
        <v>13029</v>
      </c>
      <c r="G57" s="127">
        <v>12748</v>
      </c>
      <c r="H57" s="128">
        <v>11884</v>
      </c>
    </row>
    <row r="58" spans="2:8" ht="45.75" customHeight="1" x14ac:dyDescent="0.15">
      <c r="B58" s="129"/>
      <c r="C58" s="1203" t="s">
        <v>593</v>
      </c>
      <c r="D58" s="1204"/>
      <c r="E58" s="1205"/>
      <c r="F58" s="130">
        <v>5006</v>
      </c>
      <c r="G58" s="130">
        <v>4232</v>
      </c>
      <c r="H58" s="131">
        <v>4224</v>
      </c>
    </row>
    <row r="59" spans="2:8" ht="45.75" customHeight="1" x14ac:dyDescent="0.15">
      <c r="B59" s="129"/>
      <c r="C59" s="1203" t="s">
        <v>594</v>
      </c>
      <c r="D59" s="1204"/>
      <c r="E59" s="1205"/>
      <c r="F59" s="130">
        <v>970</v>
      </c>
      <c r="G59" s="130">
        <v>1940</v>
      </c>
      <c r="H59" s="131">
        <v>2183</v>
      </c>
    </row>
    <row r="60" spans="2:8" ht="45.75" customHeight="1" x14ac:dyDescent="0.15">
      <c r="B60" s="129"/>
      <c r="C60" s="1203" t="s">
        <v>595</v>
      </c>
      <c r="D60" s="1204"/>
      <c r="E60" s="1205"/>
      <c r="F60" s="130">
        <v>2321</v>
      </c>
      <c r="G60" s="130">
        <v>1852</v>
      </c>
      <c r="H60" s="131">
        <v>1705</v>
      </c>
    </row>
    <row r="61" spans="2:8" ht="45.75" customHeight="1" x14ac:dyDescent="0.15">
      <c r="B61" s="129"/>
      <c r="C61" s="1203" t="s">
        <v>596</v>
      </c>
      <c r="D61" s="1204"/>
      <c r="E61" s="1205"/>
      <c r="F61" s="130">
        <v>0</v>
      </c>
      <c r="G61" s="130">
        <v>1061</v>
      </c>
      <c r="H61" s="131">
        <v>1336</v>
      </c>
    </row>
    <row r="62" spans="2:8" ht="45.75" customHeight="1" thickBot="1" x14ac:dyDescent="0.2">
      <c r="B62" s="132"/>
      <c r="C62" s="1206" t="s">
        <v>597</v>
      </c>
      <c r="D62" s="1207"/>
      <c r="E62" s="1208"/>
      <c r="F62" s="133">
        <v>0</v>
      </c>
      <c r="G62" s="133">
        <v>0</v>
      </c>
      <c r="H62" s="134">
        <v>500</v>
      </c>
    </row>
    <row r="63" spans="2:8" ht="52.5" customHeight="1" thickBot="1" x14ac:dyDescent="0.2">
      <c r="B63" s="135"/>
      <c r="C63" s="1209" t="s">
        <v>52</v>
      </c>
      <c r="D63" s="1209"/>
      <c r="E63" s="1210"/>
      <c r="F63" s="136">
        <v>17908</v>
      </c>
      <c r="G63" s="136">
        <v>18121</v>
      </c>
      <c r="H63" s="137">
        <v>17416</v>
      </c>
    </row>
    <row r="64" spans="2:8" x14ac:dyDescent="0.15"/>
  </sheetData>
  <sheetProtection algorithmName="SHA-512" hashValue="lOYFzURsyj0fHsM5PyKYaQvHrL+ue2Vnq1XBoTNBp5y5ASdq9GPWNyVxu7vOTzpmcRnvpgZIZb4t9jPGvLssxg==" saltValue="TwP+W/K/vJIvzIUWKdxZ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557</v>
      </c>
      <c r="G2" s="151"/>
      <c r="H2" s="152"/>
    </row>
    <row r="3" spans="1:8" x14ac:dyDescent="0.15">
      <c r="A3" s="148" t="s">
        <v>550</v>
      </c>
      <c r="B3" s="153"/>
      <c r="C3" s="154"/>
      <c r="D3" s="155">
        <v>1294784</v>
      </c>
      <c r="E3" s="156"/>
      <c r="F3" s="157">
        <v>228215</v>
      </c>
      <c r="G3" s="158"/>
      <c r="H3" s="159"/>
    </row>
    <row r="4" spans="1:8" x14ac:dyDescent="0.15">
      <c r="A4" s="160"/>
      <c r="B4" s="161"/>
      <c r="C4" s="162"/>
      <c r="D4" s="163">
        <v>330938</v>
      </c>
      <c r="E4" s="164"/>
      <c r="F4" s="165">
        <v>117571</v>
      </c>
      <c r="G4" s="166"/>
      <c r="H4" s="167"/>
    </row>
    <row r="5" spans="1:8" x14ac:dyDescent="0.15">
      <c r="A5" s="148" t="s">
        <v>552</v>
      </c>
      <c r="B5" s="153"/>
      <c r="C5" s="154"/>
      <c r="D5" s="155">
        <v>631934</v>
      </c>
      <c r="E5" s="156"/>
      <c r="F5" s="157">
        <v>264232</v>
      </c>
      <c r="G5" s="158"/>
      <c r="H5" s="159"/>
    </row>
    <row r="6" spans="1:8" x14ac:dyDescent="0.15">
      <c r="A6" s="160"/>
      <c r="B6" s="161"/>
      <c r="C6" s="162"/>
      <c r="D6" s="163">
        <v>105899</v>
      </c>
      <c r="E6" s="164"/>
      <c r="F6" s="165">
        <v>133959</v>
      </c>
      <c r="G6" s="166"/>
      <c r="H6" s="167"/>
    </row>
    <row r="7" spans="1:8" x14ac:dyDescent="0.15">
      <c r="A7" s="148" t="s">
        <v>553</v>
      </c>
      <c r="B7" s="153"/>
      <c r="C7" s="154"/>
      <c r="D7" s="155">
        <v>545661</v>
      </c>
      <c r="E7" s="156"/>
      <c r="F7" s="157">
        <v>263613</v>
      </c>
      <c r="G7" s="158"/>
      <c r="H7" s="159"/>
    </row>
    <row r="8" spans="1:8" x14ac:dyDescent="0.15">
      <c r="A8" s="160"/>
      <c r="B8" s="161"/>
      <c r="C8" s="162"/>
      <c r="D8" s="163">
        <v>52172</v>
      </c>
      <c r="E8" s="164"/>
      <c r="F8" s="165">
        <v>128823</v>
      </c>
      <c r="G8" s="166"/>
      <c r="H8" s="167"/>
    </row>
    <row r="9" spans="1:8" x14ac:dyDescent="0.15">
      <c r="A9" s="148" t="s">
        <v>554</v>
      </c>
      <c r="B9" s="153"/>
      <c r="C9" s="154"/>
      <c r="D9" s="155">
        <v>437080</v>
      </c>
      <c r="E9" s="156"/>
      <c r="F9" s="157">
        <v>362690</v>
      </c>
      <c r="G9" s="158"/>
      <c r="H9" s="159"/>
    </row>
    <row r="10" spans="1:8" x14ac:dyDescent="0.15">
      <c r="A10" s="160"/>
      <c r="B10" s="161"/>
      <c r="C10" s="162"/>
      <c r="D10" s="163">
        <v>83081</v>
      </c>
      <c r="E10" s="164"/>
      <c r="F10" s="165">
        <v>172580</v>
      </c>
      <c r="G10" s="166"/>
      <c r="H10" s="167"/>
    </row>
    <row r="11" spans="1:8" x14ac:dyDescent="0.15">
      <c r="A11" s="148" t="s">
        <v>555</v>
      </c>
      <c r="B11" s="153"/>
      <c r="C11" s="154"/>
      <c r="D11" s="155">
        <v>294202</v>
      </c>
      <c r="E11" s="156"/>
      <c r="F11" s="157">
        <v>296093</v>
      </c>
      <c r="G11" s="158"/>
      <c r="H11" s="159"/>
    </row>
    <row r="12" spans="1:8" x14ac:dyDescent="0.15">
      <c r="A12" s="160"/>
      <c r="B12" s="161"/>
      <c r="C12" s="168"/>
      <c r="D12" s="163">
        <v>44582</v>
      </c>
      <c r="E12" s="164"/>
      <c r="F12" s="165">
        <v>140545</v>
      </c>
      <c r="G12" s="166"/>
      <c r="H12" s="167"/>
    </row>
    <row r="13" spans="1:8" x14ac:dyDescent="0.15">
      <c r="A13" s="148"/>
      <c r="B13" s="153"/>
      <c r="C13" s="169"/>
      <c r="D13" s="170">
        <v>640732</v>
      </c>
      <c r="E13" s="171"/>
      <c r="F13" s="172">
        <v>282969</v>
      </c>
      <c r="G13" s="173"/>
      <c r="H13" s="159"/>
    </row>
    <row r="14" spans="1:8" x14ac:dyDescent="0.15">
      <c r="A14" s="160"/>
      <c r="B14" s="161"/>
      <c r="C14" s="162"/>
      <c r="D14" s="163">
        <v>123334</v>
      </c>
      <c r="E14" s="164"/>
      <c r="F14" s="165">
        <v>138696</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25.1</v>
      </c>
      <c r="C19" s="174">
        <f>ROUND(VALUE(SUBSTITUTE(実質収支比率等に係る経年分析!G$48,"▲","-")),2)</f>
        <v>9.73</v>
      </c>
      <c r="D19" s="174">
        <f>ROUND(VALUE(SUBSTITUTE(実質収支比率等に係る経年分析!H$48,"▲","-")),2)</f>
        <v>29.31</v>
      </c>
      <c r="E19" s="174">
        <f>ROUND(VALUE(SUBSTITUTE(実質収支比率等に係る経年分析!I$48,"▲","-")),2)</f>
        <v>22.01</v>
      </c>
      <c r="F19" s="174">
        <f>ROUND(VALUE(SUBSTITUTE(実質収支比率等に係る経年分析!J$48,"▲","-")),2)</f>
        <v>13.04</v>
      </c>
    </row>
    <row r="20" spans="1:11" x14ac:dyDescent="0.15">
      <c r="A20" s="174" t="s">
        <v>56</v>
      </c>
      <c r="B20" s="174">
        <f>ROUND(VALUE(SUBSTITUTE(実質収支比率等に係る経年分析!F$47,"▲","-")),2)</f>
        <v>163.94</v>
      </c>
      <c r="C20" s="174">
        <f>ROUND(VALUE(SUBSTITUTE(実質収支比率等に係る経年分析!G$47,"▲","-")),2)</f>
        <v>177.59</v>
      </c>
      <c r="D20" s="174">
        <f>ROUND(VALUE(SUBSTITUTE(実質収支比率等に係る経年分析!H$47,"▲","-")),2)</f>
        <v>148.12</v>
      </c>
      <c r="E20" s="174">
        <f>ROUND(VALUE(SUBSTITUTE(実質収支比率等に係る経年分析!I$47,"▲","-")),2)</f>
        <v>151.88999999999999</v>
      </c>
      <c r="F20" s="174">
        <f>ROUND(VALUE(SUBSTITUTE(実質収支比率等に係る経年分析!J$47,"▲","-")),2)</f>
        <v>167.21</v>
      </c>
    </row>
    <row r="21" spans="1:11" x14ac:dyDescent="0.15">
      <c r="A21" s="174" t="s">
        <v>57</v>
      </c>
      <c r="B21" s="174">
        <f>IF(ISNUMBER(VALUE(SUBSTITUTE(実質収支比率等に係る経年分析!F$49,"▲","-"))),ROUND(VALUE(SUBSTITUTE(実質収支比率等に係る経年分析!F$49,"▲","-")),2),NA())</f>
        <v>-69.31</v>
      </c>
      <c r="C21" s="174">
        <f>IF(ISNUMBER(VALUE(SUBSTITUTE(実質収支比率等に係る経年分析!G$49,"▲","-"))),ROUND(VALUE(SUBSTITUTE(実質収支比率等に係る経年分析!G$49,"▲","-")),2),NA())</f>
        <v>-7.62</v>
      </c>
      <c r="D21" s="174">
        <f>IF(ISNUMBER(VALUE(SUBSTITUTE(実質収支比率等に係る経年分析!H$49,"▲","-"))),ROUND(VALUE(SUBSTITUTE(実質収支比率等に係る経年分析!H$49,"▲","-")),2),NA())</f>
        <v>-3.72</v>
      </c>
      <c r="E21" s="174">
        <f>IF(ISNUMBER(VALUE(SUBSTITUTE(実質収支比率等に係る経年分析!I$49,"▲","-"))),ROUND(VALUE(SUBSTITUTE(実質収支比率等に係る経年分析!I$49,"▲","-")),2),NA())</f>
        <v>-5.13</v>
      </c>
      <c r="F21" s="174">
        <f>IF(ISNUMBER(VALUE(SUBSTITUTE(実質収支比率等に係る経年分析!J$49,"▲","-"))),ROUND(VALUE(SUBSTITUTE(実質収支比率等に係る経年分析!J$49,"▲","-")),2),NA())</f>
        <v>-17.86</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0.08</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3.82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1.84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2.74</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2.65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5.67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4.08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3.24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4.7699999999999996</v>
      </c>
    </row>
    <row r="35" spans="1:16" x14ac:dyDescent="0.15">
      <c r="A35" s="175" t="str">
        <f>IF(連結実質赤字比率に係る赤字・黒字の構成分析!C$35="",NA(),連結実質赤字比率に係る赤字・黒字の構成分析!C$35)</f>
        <v>住宅用地造成事業特別会計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15.53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12.23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11.11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12.86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25.09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9.73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29.31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22.01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13.03</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400</v>
      </c>
      <c r="E42" s="176"/>
      <c r="F42" s="176"/>
      <c r="G42" s="176">
        <f>'実質公債費比率（分子）の構造'!L$52</f>
        <v>401</v>
      </c>
      <c r="H42" s="176"/>
      <c r="I42" s="176"/>
      <c r="J42" s="176">
        <f>'実質公債費比率（分子）の構造'!M$52</f>
        <v>397</v>
      </c>
      <c r="K42" s="176"/>
      <c r="L42" s="176"/>
      <c r="M42" s="176">
        <f>'実質公債費比率（分子）の構造'!N$52</f>
        <v>388</v>
      </c>
      <c r="N42" s="176"/>
      <c r="O42" s="176"/>
      <c r="P42" s="176">
        <f>'実質公債費比率（分子）の構造'!O$52</f>
        <v>370</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47</v>
      </c>
      <c r="C45" s="176"/>
      <c r="D45" s="176"/>
      <c r="E45" s="176">
        <f>'実質公債費比率（分子）の構造'!L$49</f>
        <v>41</v>
      </c>
      <c r="F45" s="176"/>
      <c r="G45" s="176"/>
      <c r="H45" s="176">
        <f>'実質公債費比率（分子）の構造'!M$49</f>
        <v>41</v>
      </c>
      <c r="I45" s="176"/>
      <c r="J45" s="176"/>
      <c r="K45" s="176">
        <f>'実質公債費比率（分子）の構造'!N$49</f>
        <v>49</v>
      </c>
      <c r="L45" s="176"/>
      <c r="M45" s="176"/>
      <c r="N45" s="176">
        <f>'実質公債費比率（分子）の構造'!O$49</f>
        <v>46</v>
      </c>
      <c r="O45" s="176"/>
      <c r="P45" s="176"/>
    </row>
    <row r="46" spans="1:16" x14ac:dyDescent="0.15">
      <c r="A46" s="176" t="s">
        <v>68</v>
      </c>
      <c r="B46" s="176">
        <f>'実質公債費比率（分子）の構造'!K$48</f>
        <v>214</v>
      </c>
      <c r="C46" s="176"/>
      <c r="D46" s="176"/>
      <c r="E46" s="176">
        <f>'実質公債費比率（分子）の構造'!L$48</f>
        <v>217</v>
      </c>
      <c r="F46" s="176"/>
      <c r="G46" s="176"/>
      <c r="H46" s="176">
        <f>'実質公債費比率（分子）の構造'!M$48</f>
        <v>216</v>
      </c>
      <c r="I46" s="176"/>
      <c r="J46" s="176"/>
      <c r="K46" s="176">
        <f>'実質公債費比率（分子）の構造'!N$48</f>
        <v>206</v>
      </c>
      <c r="L46" s="176"/>
      <c r="M46" s="176"/>
      <c r="N46" s="176">
        <f>'実質公債費比率（分子）の構造'!O$48</f>
        <v>187</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170</v>
      </c>
      <c r="C49" s="176"/>
      <c r="D49" s="176"/>
      <c r="E49" s="176">
        <f>'実質公債費比率（分子）の構造'!L$45</f>
        <v>154</v>
      </c>
      <c r="F49" s="176"/>
      <c r="G49" s="176"/>
      <c r="H49" s="176">
        <f>'実質公債費比率（分子）の構造'!M$45</f>
        <v>142</v>
      </c>
      <c r="I49" s="176"/>
      <c r="J49" s="176"/>
      <c r="K49" s="176">
        <f>'実質公債費比率（分子）の構造'!N$45</f>
        <v>117</v>
      </c>
      <c r="L49" s="176"/>
      <c r="M49" s="176"/>
      <c r="N49" s="176">
        <f>'実質公債費比率（分子）の構造'!O$45</f>
        <v>96</v>
      </c>
      <c r="O49" s="176"/>
      <c r="P49" s="176"/>
    </row>
    <row r="50" spans="1:16" x14ac:dyDescent="0.15">
      <c r="A50" s="176" t="s">
        <v>72</v>
      </c>
      <c r="B50" s="176" t="e">
        <f>NA()</f>
        <v>#N/A</v>
      </c>
      <c r="C50" s="176">
        <f>IF(ISNUMBER('実質公債費比率（分子）の構造'!K$53),'実質公債費比率（分子）の構造'!K$53,NA())</f>
        <v>31</v>
      </c>
      <c r="D50" s="176" t="e">
        <f>NA()</f>
        <v>#N/A</v>
      </c>
      <c r="E50" s="176" t="e">
        <f>NA()</f>
        <v>#N/A</v>
      </c>
      <c r="F50" s="176">
        <f>IF(ISNUMBER('実質公債費比率（分子）の構造'!L$53),'実質公債費比率（分子）の構造'!L$53,NA())</f>
        <v>11</v>
      </c>
      <c r="G50" s="176" t="e">
        <f>NA()</f>
        <v>#N/A</v>
      </c>
      <c r="H50" s="176" t="e">
        <f>NA()</f>
        <v>#N/A</v>
      </c>
      <c r="I50" s="176">
        <f>IF(ISNUMBER('実質公債費比率（分子）の構造'!M$53),'実質公債費比率（分子）の構造'!M$53,NA())</f>
        <v>2</v>
      </c>
      <c r="J50" s="176" t="e">
        <f>NA()</f>
        <v>#N/A</v>
      </c>
      <c r="K50" s="176" t="e">
        <f>NA()</f>
        <v>#N/A</v>
      </c>
      <c r="L50" s="176">
        <f>IF(ISNUMBER('実質公債費比率（分子）の構造'!N$53),'実質公債費比率（分子）の構造'!N$53,NA())</f>
        <v>-16</v>
      </c>
      <c r="M50" s="176" t="e">
        <f>NA()</f>
        <v>#N/A</v>
      </c>
      <c r="N50" s="176" t="e">
        <f>NA()</f>
        <v>#N/A</v>
      </c>
      <c r="O50" s="176">
        <f>IF(ISNUMBER('実質公債費比率（分子）の構造'!O$53),'実質公債費比率（分子）の構造'!O$53,NA())</f>
        <v>-41</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4209</v>
      </c>
      <c r="E56" s="175"/>
      <c r="F56" s="175"/>
      <c r="G56" s="175">
        <f>'将来負担比率（分子）の構造'!J$52</f>
        <v>3696</v>
      </c>
      <c r="H56" s="175"/>
      <c r="I56" s="175"/>
      <c r="J56" s="175">
        <f>'将来負担比率（分子）の構造'!K$52</f>
        <v>3617</v>
      </c>
      <c r="K56" s="175"/>
      <c r="L56" s="175"/>
      <c r="M56" s="175">
        <f>'将来負担比率（分子）の構造'!L$52</f>
        <v>3578</v>
      </c>
      <c r="N56" s="175"/>
      <c r="O56" s="175"/>
      <c r="P56" s="175">
        <f>'将来負担比率（分子）の構造'!M$52</f>
        <v>3391</v>
      </c>
    </row>
    <row r="57" spans="1:16" x14ac:dyDescent="0.15">
      <c r="A57" s="175" t="s">
        <v>43</v>
      </c>
      <c r="B57" s="175"/>
      <c r="C57" s="175"/>
      <c r="D57" s="175">
        <f>'将来負担比率（分子）の構造'!I$51</f>
        <v>18</v>
      </c>
      <c r="E57" s="175"/>
      <c r="F57" s="175"/>
      <c r="G57" s="175">
        <f>'将来負担比率（分子）の構造'!J$51</f>
        <v>18</v>
      </c>
      <c r="H57" s="175"/>
      <c r="I57" s="175"/>
      <c r="J57" s="175">
        <f>'将来負担比率（分子）の構造'!K$51</f>
        <v>18</v>
      </c>
      <c r="K57" s="175"/>
      <c r="L57" s="175"/>
      <c r="M57" s="175">
        <f>'将来負担比率（分子）の構造'!L$51</f>
        <v>17</v>
      </c>
      <c r="N57" s="175"/>
      <c r="O57" s="175"/>
      <c r="P57" s="175">
        <f>'将来負担比率（分子）の構造'!M$51</f>
        <v>17</v>
      </c>
    </row>
    <row r="58" spans="1:16" x14ac:dyDescent="0.15">
      <c r="A58" s="175" t="s">
        <v>42</v>
      </c>
      <c r="B58" s="175"/>
      <c r="C58" s="175"/>
      <c r="D58" s="175">
        <f>'将来負担比率（分子）の構造'!I$50</f>
        <v>8267</v>
      </c>
      <c r="E58" s="175"/>
      <c r="F58" s="175"/>
      <c r="G58" s="175">
        <f>'将来負担比率（分子）の構造'!J$50</f>
        <v>9202</v>
      </c>
      <c r="H58" s="175"/>
      <c r="I58" s="175"/>
      <c r="J58" s="175">
        <f>'将来負担比率（分子）の構造'!K$50</f>
        <v>12140</v>
      </c>
      <c r="K58" s="175"/>
      <c r="L58" s="175"/>
      <c r="M58" s="175">
        <f>'将来負担比率（分子）の構造'!L$50</f>
        <v>11829</v>
      </c>
      <c r="N58" s="175"/>
      <c r="O58" s="175"/>
      <c r="P58" s="175">
        <f>'将来負担比率（分子）の構造'!M$50</f>
        <v>13411</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5</v>
      </c>
      <c r="C61" s="175"/>
      <c r="D61" s="175"/>
      <c r="E61" s="175">
        <f>'将来負担比率（分子）の構造'!J$46</f>
        <v>4</v>
      </c>
      <c r="F61" s="175"/>
      <c r="G61" s="175"/>
      <c r="H61" s="175">
        <f>'将来負担比率（分子）の構造'!K$46</f>
        <v>3</v>
      </c>
      <c r="I61" s="175"/>
      <c r="J61" s="175"/>
      <c r="K61" s="175">
        <f>'将来負担比率（分子）の構造'!L$46</f>
        <v>2</v>
      </c>
      <c r="L61" s="175"/>
      <c r="M61" s="175"/>
      <c r="N61" s="175">
        <f>'将来負担比率（分子）の構造'!M$46</f>
        <v>0</v>
      </c>
      <c r="O61" s="175"/>
      <c r="P61" s="175"/>
    </row>
    <row r="62" spans="1:16" x14ac:dyDescent="0.15">
      <c r="A62" s="175" t="s">
        <v>36</v>
      </c>
      <c r="B62" s="175">
        <f>'将来負担比率（分子）の構造'!I$45</f>
        <v>542</v>
      </c>
      <c r="C62" s="175"/>
      <c r="D62" s="175"/>
      <c r="E62" s="175">
        <f>'将来負担比率（分子）の構造'!J$45</f>
        <v>452</v>
      </c>
      <c r="F62" s="175"/>
      <c r="G62" s="175"/>
      <c r="H62" s="175">
        <f>'将来負担比率（分子）の構造'!K$45</f>
        <v>364</v>
      </c>
      <c r="I62" s="175"/>
      <c r="J62" s="175"/>
      <c r="K62" s="175">
        <f>'将来負担比率（分子）の構造'!L$45</f>
        <v>343</v>
      </c>
      <c r="L62" s="175"/>
      <c r="M62" s="175"/>
      <c r="N62" s="175">
        <f>'将来負担比率（分子）の構造'!M$45</f>
        <v>339</v>
      </c>
      <c r="O62" s="175"/>
      <c r="P62" s="175"/>
    </row>
    <row r="63" spans="1:16" x14ac:dyDescent="0.15">
      <c r="A63" s="175" t="s">
        <v>35</v>
      </c>
      <c r="B63" s="175">
        <f>'将来負担比率（分子）の構造'!I$44</f>
        <v>71</v>
      </c>
      <c r="C63" s="175"/>
      <c r="D63" s="175"/>
      <c r="E63" s="175">
        <f>'将来負担比率（分子）の構造'!J$44</f>
        <v>60</v>
      </c>
      <c r="F63" s="175"/>
      <c r="G63" s="175"/>
      <c r="H63" s="175">
        <f>'将来負担比率（分子）の構造'!K$44</f>
        <v>51</v>
      </c>
      <c r="I63" s="175"/>
      <c r="J63" s="175"/>
      <c r="K63" s="175">
        <f>'将来負担比率（分子）の構造'!L$44</f>
        <v>42</v>
      </c>
      <c r="L63" s="175"/>
      <c r="M63" s="175"/>
      <c r="N63" s="175">
        <f>'将来負担比率（分子）の構造'!M$44</f>
        <v>33</v>
      </c>
      <c r="O63" s="175"/>
      <c r="P63" s="175"/>
    </row>
    <row r="64" spans="1:16" x14ac:dyDescent="0.15">
      <c r="A64" s="175" t="s">
        <v>34</v>
      </c>
      <c r="B64" s="175">
        <f>'将来負担比率（分子）の構造'!I$43</f>
        <v>1655</v>
      </c>
      <c r="C64" s="175"/>
      <c r="D64" s="175"/>
      <c r="E64" s="175">
        <f>'将来負担比率（分子）の構造'!J$43</f>
        <v>1462</v>
      </c>
      <c r="F64" s="175"/>
      <c r="G64" s="175"/>
      <c r="H64" s="175">
        <f>'将来負担比率（分子）の構造'!K$43</f>
        <v>1264</v>
      </c>
      <c r="I64" s="175"/>
      <c r="J64" s="175"/>
      <c r="K64" s="175">
        <f>'将来負担比率（分子）の構造'!L$43</f>
        <v>1070</v>
      </c>
      <c r="L64" s="175"/>
      <c r="M64" s="175"/>
      <c r="N64" s="175">
        <f>'将来負担比率（分子）の構造'!M$43</f>
        <v>892</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975</v>
      </c>
      <c r="C66" s="175"/>
      <c r="D66" s="175"/>
      <c r="E66" s="175">
        <f>'将来負担比率（分子）の構造'!J$41</f>
        <v>829</v>
      </c>
      <c r="F66" s="175"/>
      <c r="G66" s="175"/>
      <c r="H66" s="175">
        <f>'将来負担比率（分子）の構造'!K$41</f>
        <v>712</v>
      </c>
      <c r="I66" s="175"/>
      <c r="J66" s="175"/>
      <c r="K66" s="175">
        <f>'将来負担比率（分子）の構造'!L$41</f>
        <v>598</v>
      </c>
      <c r="L66" s="175"/>
      <c r="M66" s="175"/>
      <c r="N66" s="175">
        <f>'将来負担比率（分子）の構造'!M$41</f>
        <v>503</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4796</v>
      </c>
      <c r="C72" s="179">
        <f>基金残高に係る経年分析!G55</f>
        <v>5290</v>
      </c>
      <c r="D72" s="179">
        <f>基金残高に係る経年分析!H55</f>
        <v>5449</v>
      </c>
    </row>
    <row r="73" spans="1:16" x14ac:dyDescent="0.15">
      <c r="A73" s="178" t="s">
        <v>79</v>
      </c>
      <c r="B73" s="179">
        <f>基金残高に係る経年分析!F56</f>
        <v>83</v>
      </c>
      <c r="C73" s="179">
        <f>基金残高に係る経年分析!G56</f>
        <v>83</v>
      </c>
      <c r="D73" s="179">
        <f>基金残高に係る経年分析!H56</f>
        <v>83</v>
      </c>
    </row>
    <row r="74" spans="1:16" x14ac:dyDescent="0.15">
      <c r="A74" s="178" t="s">
        <v>80</v>
      </c>
      <c r="B74" s="179">
        <f>基金残高に係る経年分析!F57</f>
        <v>13029</v>
      </c>
      <c r="C74" s="179">
        <f>基金残高に係る経年分析!G57</f>
        <v>12748</v>
      </c>
      <c r="D74" s="179">
        <f>基金残高に係る経年分析!H57</f>
        <v>11884</v>
      </c>
    </row>
  </sheetData>
  <sheetProtection algorithmName="SHA-512" hashValue="Uqdb+OxY3XcRL8mKv33wTNFiKX2HpEBtEKwK2I5I1dfHIvtB5wds9mkmOK6awIfoA0IyFaoYsjrlk2bJYxuzQA==" saltValue="9y26oQssPIPdQ+a0qJ2N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234</v>
      </c>
      <c r="C5" s="610"/>
      <c r="D5" s="610"/>
      <c r="E5" s="610"/>
      <c r="F5" s="610"/>
      <c r="G5" s="610"/>
      <c r="H5" s="610"/>
      <c r="I5" s="610"/>
      <c r="J5" s="610"/>
      <c r="K5" s="610"/>
      <c r="L5" s="610"/>
      <c r="M5" s="610"/>
      <c r="N5" s="610"/>
      <c r="O5" s="610"/>
      <c r="P5" s="610"/>
      <c r="Q5" s="611"/>
      <c r="R5" s="612">
        <v>1910026</v>
      </c>
      <c r="S5" s="613"/>
      <c r="T5" s="613"/>
      <c r="U5" s="613"/>
      <c r="V5" s="613"/>
      <c r="W5" s="613"/>
      <c r="X5" s="613"/>
      <c r="Y5" s="614"/>
      <c r="Z5" s="615">
        <v>15.8</v>
      </c>
      <c r="AA5" s="615"/>
      <c r="AB5" s="615"/>
      <c r="AC5" s="615"/>
      <c r="AD5" s="616">
        <v>1905627</v>
      </c>
      <c r="AE5" s="616"/>
      <c r="AF5" s="616"/>
      <c r="AG5" s="616"/>
      <c r="AH5" s="616"/>
      <c r="AI5" s="616"/>
      <c r="AJ5" s="616"/>
      <c r="AK5" s="616"/>
      <c r="AL5" s="617">
        <v>65.8</v>
      </c>
      <c r="AM5" s="618"/>
      <c r="AN5" s="618"/>
      <c r="AO5" s="619"/>
      <c r="AP5" s="609" t="s">
        <v>235</v>
      </c>
      <c r="AQ5" s="610"/>
      <c r="AR5" s="610"/>
      <c r="AS5" s="610"/>
      <c r="AT5" s="610"/>
      <c r="AU5" s="610"/>
      <c r="AV5" s="610"/>
      <c r="AW5" s="610"/>
      <c r="AX5" s="610"/>
      <c r="AY5" s="610"/>
      <c r="AZ5" s="610"/>
      <c r="BA5" s="610"/>
      <c r="BB5" s="610"/>
      <c r="BC5" s="610"/>
      <c r="BD5" s="610"/>
      <c r="BE5" s="610"/>
      <c r="BF5" s="611"/>
      <c r="BG5" s="623">
        <v>1889962</v>
      </c>
      <c r="BH5" s="624"/>
      <c r="BI5" s="624"/>
      <c r="BJ5" s="624"/>
      <c r="BK5" s="624"/>
      <c r="BL5" s="624"/>
      <c r="BM5" s="624"/>
      <c r="BN5" s="625"/>
      <c r="BO5" s="626">
        <v>98.9</v>
      </c>
      <c r="BP5" s="626"/>
      <c r="BQ5" s="626"/>
      <c r="BR5" s="626"/>
      <c r="BS5" s="627" t="s">
        <v>130</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15">
      <c r="B6" s="620" t="s">
        <v>239</v>
      </c>
      <c r="C6" s="621"/>
      <c r="D6" s="621"/>
      <c r="E6" s="621"/>
      <c r="F6" s="621"/>
      <c r="G6" s="621"/>
      <c r="H6" s="621"/>
      <c r="I6" s="621"/>
      <c r="J6" s="621"/>
      <c r="K6" s="621"/>
      <c r="L6" s="621"/>
      <c r="M6" s="621"/>
      <c r="N6" s="621"/>
      <c r="O6" s="621"/>
      <c r="P6" s="621"/>
      <c r="Q6" s="622"/>
      <c r="R6" s="623">
        <v>59396</v>
      </c>
      <c r="S6" s="624"/>
      <c r="T6" s="624"/>
      <c r="U6" s="624"/>
      <c r="V6" s="624"/>
      <c r="W6" s="624"/>
      <c r="X6" s="624"/>
      <c r="Y6" s="625"/>
      <c r="Z6" s="626">
        <v>0.5</v>
      </c>
      <c r="AA6" s="626"/>
      <c r="AB6" s="626"/>
      <c r="AC6" s="626"/>
      <c r="AD6" s="627">
        <v>59396</v>
      </c>
      <c r="AE6" s="627"/>
      <c r="AF6" s="627"/>
      <c r="AG6" s="627"/>
      <c r="AH6" s="627"/>
      <c r="AI6" s="627"/>
      <c r="AJ6" s="627"/>
      <c r="AK6" s="627"/>
      <c r="AL6" s="628">
        <v>2.1</v>
      </c>
      <c r="AM6" s="629"/>
      <c r="AN6" s="629"/>
      <c r="AO6" s="630"/>
      <c r="AP6" s="620" t="s">
        <v>240</v>
      </c>
      <c r="AQ6" s="621"/>
      <c r="AR6" s="621"/>
      <c r="AS6" s="621"/>
      <c r="AT6" s="621"/>
      <c r="AU6" s="621"/>
      <c r="AV6" s="621"/>
      <c r="AW6" s="621"/>
      <c r="AX6" s="621"/>
      <c r="AY6" s="621"/>
      <c r="AZ6" s="621"/>
      <c r="BA6" s="621"/>
      <c r="BB6" s="621"/>
      <c r="BC6" s="621"/>
      <c r="BD6" s="621"/>
      <c r="BE6" s="621"/>
      <c r="BF6" s="622"/>
      <c r="BG6" s="623">
        <v>1889962</v>
      </c>
      <c r="BH6" s="624"/>
      <c r="BI6" s="624"/>
      <c r="BJ6" s="624"/>
      <c r="BK6" s="624"/>
      <c r="BL6" s="624"/>
      <c r="BM6" s="624"/>
      <c r="BN6" s="625"/>
      <c r="BO6" s="626">
        <v>98.9</v>
      </c>
      <c r="BP6" s="626"/>
      <c r="BQ6" s="626"/>
      <c r="BR6" s="626"/>
      <c r="BS6" s="627" t="s">
        <v>130</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73044</v>
      </c>
      <c r="CS6" s="624"/>
      <c r="CT6" s="624"/>
      <c r="CU6" s="624"/>
      <c r="CV6" s="624"/>
      <c r="CW6" s="624"/>
      <c r="CX6" s="624"/>
      <c r="CY6" s="625"/>
      <c r="CZ6" s="617">
        <v>0.6</v>
      </c>
      <c r="DA6" s="618"/>
      <c r="DB6" s="618"/>
      <c r="DC6" s="634"/>
      <c r="DD6" s="632" t="s">
        <v>130</v>
      </c>
      <c r="DE6" s="624"/>
      <c r="DF6" s="624"/>
      <c r="DG6" s="624"/>
      <c r="DH6" s="624"/>
      <c r="DI6" s="624"/>
      <c r="DJ6" s="624"/>
      <c r="DK6" s="624"/>
      <c r="DL6" s="624"/>
      <c r="DM6" s="624"/>
      <c r="DN6" s="624"/>
      <c r="DO6" s="624"/>
      <c r="DP6" s="625"/>
      <c r="DQ6" s="632">
        <v>63084</v>
      </c>
      <c r="DR6" s="624"/>
      <c r="DS6" s="624"/>
      <c r="DT6" s="624"/>
      <c r="DU6" s="624"/>
      <c r="DV6" s="624"/>
      <c r="DW6" s="624"/>
      <c r="DX6" s="624"/>
      <c r="DY6" s="624"/>
      <c r="DZ6" s="624"/>
      <c r="EA6" s="624"/>
      <c r="EB6" s="624"/>
      <c r="EC6" s="633"/>
    </row>
    <row r="7" spans="2:143" ht="11.25" customHeight="1" x14ac:dyDescent="0.15">
      <c r="B7" s="620" t="s">
        <v>242</v>
      </c>
      <c r="C7" s="621"/>
      <c r="D7" s="621"/>
      <c r="E7" s="621"/>
      <c r="F7" s="621"/>
      <c r="G7" s="621"/>
      <c r="H7" s="621"/>
      <c r="I7" s="621"/>
      <c r="J7" s="621"/>
      <c r="K7" s="621"/>
      <c r="L7" s="621"/>
      <c r="M7" s="621"/>
      <c r="N7" s="621"/>
      <c r="O7" s="621"/>
      <c r="P7" s="621"/>
      <c r="Q7" s="622"/>
      <c r="R7" s="623">
        <v>344</v>
      </c>
      <c r="S7" s="624"/>
      <c r="T7" s="624"/>
      <c r="U7" s="624"/>
      <c r="V7" s="624"/>
      <c r="W7" s="624"/>
      <c r="X7" s="624"/>
      <c r="Y7" s="625"/>
      <c r="Z7" s="626">
        <v>0</v>
      </c>
      <c r="AA7" s="626"/>
      <c r="AB7" s="626"/>
      <c r="AC7" s="626"/>
      <c r="AD7" s="627">
        <v>344</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509847</v>
      </c>
      <c r="BH7" s="624"/>
      <c r="BI7" s="624"/>
      <c r="BJ7" s="624"/>
      <c r="BK7" s="624"/>
      <c r="BL7" s="624"/>
      <c r="BM7" s="624"/>
      <c r="BN7" s="625"/>
      <c r="BO7" s="626">
        <v>26.7</v>
      </c>
      <c r="BP7" s="626"/>
      <c r="BQ7" s="626"/>
      <c r="BR7" s="626"/>
      <c r="BS7" s="627" t="s">
        <v>130</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4713499</v>
      </c>
      <c r="CS7" s="624"/>
      <c r="CT7" s="624"/>
      <c r="CU7" s="624"/>
      <c r="CV7" s="624"/>
      <c r="CW7" s="624"/>
      <c r="CX7" s="624"/>
      <c r="CY7" s="625"/>
      <c r="CZ7" s="626">
        <v>41.7</v>
      </c>
      <c r="DA7" s="626"/>
      <c r="DB7" s="626"/>
      <c r="DC7" s="626"/>
      <c r="DD7" s="632">
        <v>288770</v>
      </c>
      <c r="DE7" s="624"/>
      <c r="DF7" s="624"/>
      <c r="DG7" s="624"/>
      <c r="DH7" s="624"/>
      <c r="DI7" s="624"/>
      <c r="DJ7" s="624"/>
      <c r="DK7" s="624"/>
      <c r="DL7" s="624"/>
      <c r="DM7" s="624"/>
      <c r="DN7" s="624"/>
      <c r="DO7" s="624"/>
      <c r="DP7" s="625"/>
      <c r="DQ7" s="632">
        <v>1912715</v>
      </c>
      <c r="DR7" s="624"/>
      <c r="DS7" s="624"/>
      <c r="DT7" s="624"/>
      <c r="DU7" s="624"/>
      <c r="DV7" s="624"/>
      <c r="DW7" s="624"/>
      <c r="DX7" s="624"/>
      <c r="DY7" s="624"/>
      <c r="DZ7" s="624"/>
      <c r="EA7" s="624"/>
      <c r="EB7" s="624"/>
      <c r="EC7" s="633"/>
    </row>
    <row r="8" spans="2:143" ht="11.25" customHeight="1" x14ac:dyDescent="0.15">
      <c r="B8" s="620" t="s">
        <v>245</v>
      </c>
      <c r="C8" s="621"/>
      <c r="D8" s="621"/>
      <c r="E8" s="621"/>
      <c r="F8" s="621"/>
      <c r="G8" s="621"/>
      <c r="H8" s="621"/>
      <c r="I8" s="621"/>
      <c r="J8" s="621"/>
      <c r="K8" s="621"/>
      <c r="L8" s="621"/>
      <c r="M8" s="621"/>
      <c r="N8" s="621"/>
      <c r="O8" s="621"/>
      <c r="P8" s="621"/>
      <c r="Q8" s="622"/>
      <c r="R8" s="623">
        <v>3382</v>
      </c>
      <c r="S8" s="624"/>
      <c r="T8" s="624"/>
      <c r="U8" s="624"/>
      <c r="V8" s="624"/>
      <c r="W8" s="624"/>
      <c r="X8" s="624"/>
      <c r="Y8" s="625"/>
      <c r="Z8" s="626">
        <v>0</v>
      </c>
      <c r="AA8" s="626"/>
      <c r="AB8" s="626"/>
      <c r="AC8" s="626"/>
      <c r="AD8" s="627">
        <v>3382</v>
      </c>
      <c r="AE8" s="627"/>
      <c r="AF8" s="627"/>
      <c r="AG8" s="627"/>
      <c r="AH8" s="627"/>
      <c r="AI8" s="627"/>
      <c r="AJ8" s="627"/>
      <c r="AK8" s="627"/>
      <c r="AL8" s="628">
        <v>0.1</v>
      </c>
      <c r="AM8" s="629"/>
      <c r="AN8" s="629"/>
      <c r="AO8" s="630"/>
      <c r="AP8" s="620" t="s">
        <v>246</v>
      </c>
      <c r="AQ8" s="621"/>
      <c r="AR8" s="621"/>
      <c r="AS8" s="621"/>
      <c r="AT8" s="621"/>
      <c r="AU8" s="621"/>
      <c r="AV8" s="621"/>
      <c r="AW8" s="621"/>
      <c r="AX8" s="621"/>
      <c r="AY8" s="621"/>
      <c r="AZ8" s="621"/>
      <c r="BA8" s="621"/>
      <c r="BB8" s="621"/>
      <c r="BC8" s="621"/>
      <c r="BD8" s="621"/>
      <c r="BE8" s="621"/>
      <c r="BF8" s="622"/>
      <c r="BG8" s="623">
        <v>11389</v>
      </c>
      <c r="BH8" s="624"/>
      <c r="BI8" s="624"/>
      <c r="BJ8" s="624"/>
      <c r="BK8" s="624"/>
      <c r="BL8" s="624"/>
      <c r="BM8" s="624"/>
      <c r="BN8" s="625"/>
      <c r="BO8" s="626">
        <v>0.6</v>
      </c>
      <c r="BP8" s="626"/>
      <c r="BQ8" s="626"/>
      <c r="BR8" s="626"/>
      <c r="BS8" s="627" t="s">
        <v>130</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1056492</v>
      </c>
      <c r="CS8" s="624"/>
      <c r="CT8" s="624"/>
      <c r="CU8" s="624"/>
      <c r="CV8" s="624"/>
      <c r="CW8" s="624"/>
      <c r="CX8" s="624"/>
      <c r="CY8" s="625"/>
      <c r="CZ8" s="626">
        <v>9.4</v>
      </c>
      <c r="DA8" s="626"/>
      <c r="DB8" s="626"/>
      <c r="DC8" s="626"/>
      <c r="DD8" s="632">
        <v>1925</v>
      </c>
      <c r="DE8" s="624"/>
      <c r="DF8" s="624"/>
      <c r="DG8" s="624"/>
      <c r="DH8" s="624"/>
      <c r="DI8" s="624"/>
      <c r="DJ8" s="624"/>
      <c r="DK8" s="624"/>
      <c r="DL8" s="624"/>
      <c r="DM8" s="624"/>
      <c r="DN8" s="624"/>
      <c r="DO8" s="624"/>
      <c r="DP8" s="625"/>
      <c r="DQ8" s="632">
        <v>590056</v>
      </c>
      <c r="DR8" s="624"/>
      <c r="DS8" s="624"/>
      <c r="DT8" s="624"/>
      <c r="DU8" s="624"/>
      <c r="DV8" s="624"/>
      <c r="DW8" s="624"/>
      <c r="DX8" s="624"/>
      <c r="DY8" s="624"/>
      <c r="DZ8" s="624"/>
      <c r="EA8" s="624"/>
      <c r="EB8" s="624"/>
      <c r="EC8" s="633"/>
    </row>
    <row r="9" spans="2:143" ht="11.25" customHeight="1" x14ac:dyDescent="0.15">
      <c r="B9" s="620" t="s">
        <v>248</v>
      </c>
      <c r="C9" s="621"/>
      <c r="D9" s="621"/>
      <c r="E9" s="621"/>
      <c r="F9" s="621"/>
      <c r="G9" s="621"/>
      <c r="H9" s="621"/>
      <c r="I9" s="621"/>
      <c r="J9" s="621"/>
      <c r="K9" s="621"/>
      <c r="L9" s="621"/>
      <c r="M9" s="621"/>
      <c r="N9" s="621"/>
      <c r="O9" s="621"/>
      <c r="P9" s="621"/>
      <c r="Q9" s="622"/>
      <c r="R9" s="623">
        <v>2366</v>
      </c>
      <c r="S9" s="624"/>
      <c r="T9" s="624"/>
      <c r="U9" s="624"/>
      <c r="V9" s="624"/>
      <c r="W9" s="624"/>
      <c r="X9" s="624"/>
      <c r="Y9" s="625"/>
      <c r="Z9" s="626">
        <v>0</v>
      </c>
      <c r="AA9" s="626"/>
      <c r="AB9" s="626"/>
      <c r="AC9" s="626"/>
      <c r="AD9" s="627">
        <v>2366</v>
      </c>
      <c r="AE9" s="627"/>
      <c r="AF9" s="627"/>
      <c r="AG9" s="627"/>
      <c r="AH9" s="627"/>
      <c r="AI9" s="627"/>
      <c r="AJ9" s="627"/>
      <c r="AK9" s="627"/>
      <c r="AL9" s="628">
        <v>0.1</v>
      </c>
      <c r="AM9" s="629"/>
      <c r="AN9" s="629"/>
      <c r="AO9" s="630"/>
      <c r="AP9" s="620" t="s">
        <v>249</v>
      </c>
      <c r="AQ9" s="621"/>
      <c r="AR9" s="621"/>
      <c r="AS9" s="621"/>
      <c r="AT9" s="621"/>
      <c r="AU9" s="621"/>
      <c r="AV9" s="621"/>
      <c r="AW9" s="621"/>
      <c r="AX9" s="621"/>
      <c r="AY9" s="621"/>
      <c r="AZ9" s="621"/>
      <c r="BA9" s="621"/>
      <c r="BB9" s="621"/>
      <c r="BC9" s="621"/>
      <c r="BD9" s="621"/>
      <c r="BE9" s="621"/>
      <c r="BF9" s="622"/>
      <c r="BG9" s="623">
        <v>325616</v>
      </c>
      <c r="BH9" s="624"/>
      <c r="BI9" s="624"/>
      <c r="BJ9" s="624"/>
      <c r="BK9" s="624"/>
      <c r="BL9" s="624"/>
      <c r="BM9" s="624"/>
      <c r="BN9" s="625"/>
      <c r="BO9" s="626">
        <v>17</v>
      </c>
      <c r="BP9" s="626"/>
      <c r="BQ9" s="626"/>
      <c r="BR9" s="626"/>
      <c r="BS9" s="627" t="s">
        <v>130</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249572</v>
      </c>
      <c r="CS9" s="624"/>
      <c r="CT9" s="624"/>
      <c r="CU9" s="624"/>
      <c r="CV9" s="624"/>
      <c r="CW9" s="624"/>
      <c r="CX9" s="624"/>
      <c r="CY9" s="625"/>
      <c r="CZ9" s="626">
        <v>2.2000000000000002</v>
      </c>
      <c r="DA9" s="626"/>
      <c r="DB9" s="626"/>
      <c r="DC9" s="626"/>
      <c r="DD9" s="632">
        <v>2468</v>
      </c>
      <c r="DE9" s="624"/>
      <c r="DF9" s="624"/>
      <c r="DG9" s="624"/>
      <c r="DH9" s="624"/>
      <c r="DI9" s="624"/>
      <c r="DJ9" s="624"/>
      <c r="DK9" s="624"/>
      <c r="DL9" s="624"/>
      <c r="DM9" s="624"/>
      <c r="DN9" s="624"/>
      <c r="DO9" s="624"/>
      <c r="DP9" s="625"/>
      <c r="DQ9" s="632">
        <v>158657</v>
      </c>
      <c r="DR9" s="624"/>
      <c r="DS9" s="624"/>
      <c r="DT9" s="624"/>
      <c r="DU9" s="624"/>
      <c r="DV9" s="624"/>
      <c r="DW9" s="624"/>
      <c r="DX9" s="624"/>
      <c r="DY9" s="624"/>
      <c r="DZ9" s="624"/>
      <c r="EA9" s="624"/>
      <c r="EB9" s="624"/>
      <c r="EC9" s="633"/>
    </row>
    <row r="10" spans="2:143" ht="11.25" customHeight="1" x14ac:dyDescent="0.15">
      <c r="B10" s="620" t="s">
        <v>251</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130</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43750</v>
      </c>
      <c r="BH10" s="624"/>
      <c r="BI10" s="624"/>
      <c r="BJ10" s="624"/>
      <c r="BK10" s="624"/>
      <c r="BL10" s="624"/>
      <c r="BM10" s="624"/>
      <c r="BN10" s="625"/>
      <c r="BO10" s="626">
        <v>2.2999999999999998</v>
      </c>
      <c r="BP10" s="626"/>
      <c r="BQ10" s="626"/>
      <c r="BR10" s="626"/>
      <c r="BS10" s="627" t="s">
        <v>130</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3</v>
      </c>
      <c r="CS10" s="624"/>
      <c r="CT10" s="624"/>
      <c r="CU10" s="624"/>
      <c r="CV10" s="624"/>
      <c r="CW10" s="624"/>
      <c r="CX10" s="624"/>
      <c r="CY10" s="625"/>
      <c r="CZ10" s="626">
        <v>0</v>
      </c>
      <c r="DA10" s="626"/>
      <c r="DB10" s="626"/>
      <c r="DC10" s="626"/>
      <c r="DD10" s="632" t="s">
        <v>130</v>
      </c>
      <c r="DE10" s="624"/>
      <c r="DF10" s="624"/>
      <c r="DG10" s="624"/>
      <c r="DH10" s="624"/>
      <c r="DI10" s="624"/>
      <c r="DJ10" s="624"/>
      <c r="DK10" s="624"/>
      <c r="DL10" s="624"/>
      <c r="DM10" s="624"/>
      <c r="DN10" s="624"/>
      <c r="DO10" s="624"/>
      <c r="DP10" s="625"/>
      <c r="DQ10" s="632">
        <v>3</v>
      </c>
      <c r="DR10" s="624"/>
      <c r="DS10" s="624"/>
      <c r="DT10" s="624"/>
      <c r="DU10" s="624"/>
      <c r="DV10" s="624"/>
      <c r="DW10" s="624"/>
      <c r="DX10" s="624"/>
      <c r="DY10" s="624"/>
      <c r="DZ10" s="624"/>
      <c r="EA10" s="624"/>
      <c r="EB10" s="624"/>
      <c r="EC10" s="633"/>
    </row>
    <row r="11" spans="2:143" ht="11.25" customHeight="1" x14ac:dyDescent="0.15">
      <c r="B11" s="620" t="s">
        <v>254</v>
      </c>
      <c r="C11" s="621"/>
      <c r="D11" s="621"/>
      <c r="E11" s="621"/>
      <c r="F11" s="621"/>
      <c r="G11" s="621"/>
      <c r="H11" s="621"/>
      <c r="I11" s="621"/>
      <c r="J11" s="621"/>
      <c r="K11" s="621"/>
      <c r="L11" s="621"/>
      <c r="M11" s="621"/>
      <c r="N11" s="621"/>
      <c r="O11" s="621"/>
      <c r="P11" s="621"/>
      <c r="Q11" s="622"/>
      <c r="R11" s="623">
        <v>183065</v>
      </c>
      <c r="S11" s="624"/>
      <c r="T11" s="624"/>
      <c r="U11" s="624"/>
      <c r="V11" s="624"/>
      <c r="W11" s="624"/>
      <c r="X11" s="624"/>
      <c r="Y11" s="625"/>
      <c r="Z11" s="628">
        <v>1.5</v>
      </c>
      <c r="AA11" s="629"/>
      <c r="AB11" s="629"/>
      <c r="AC11" s="635"/>
      <c r="AD11" s="632">
        <v>183065</v>
      </c>
      <c r="AE11" s="624"/>
      <c r="AF11" s="624"/>
      <c r="AG11" s="624"/>
      <c r="AH11" s="624"/>
      <c r="AI11" s="624"/>
      <c r="AJ11" s="624"/>
      <c r="AK11" s="625"/>
      <c r="AL11" s="628">
        <v>6.3</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129092</v>
      </c>
      <c r="BH11" s="624"/>
      <c r="BI11" s="624"/>
      <c r="BJ11" s="624"/>
      <c r="BK11" s="624"/>
      <c r="BL11" s="624"/>
      <c r="BM11" s="624"/>
      <c r="BN11" s="625"/>
      <c r="BO11" s="626">
        <v>6.8</v>
      </c>
      <c r="BP11" s="626"/>
      <c r="BQ11" s="626"/>
      <c r="BR11" s="626"/>
      <c r="BS11" s="627" t="s">
        <v>130</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1006154</v>
      </c>
      <c r="CS11" s="624"/>
      <c r="CT11" s="624"/>
      <c r="CU11" s="624"/>
      <c r="CV11" s="624"/>
      <c r="CW11" s="624"/>
      <c r="CX11" s="624"/>
      <c r="CY11" s="625"/>
      <c r="CZ11" s="626">
        <v>8.9</v>
      </c>
      <c r="DA11" s="626"/>
      <c r="DB11" s="626"/>
      <c r="DC11" s="626"/>
      <c r="DD11" s="632">
        <v>606169</v>
      </c>
      <c r="DE11" s="624"/>
      <c r="DF11" s="624"/>
      <c r="DG11" s="624"/>
      <c r="DH11" s="624"/>
      <c r="DI11" s="624"/>
      <c r="DJ11" s="624"/>
      <c r="DK11" s="624"/>
      <c r="DL11" s="624"/>
      <c r="DM11" s="624"/>
      <c r="DN11" s="624"/>
      <c r="DO11" s="624"/>
      <c r="DP11" s="625"/>
      <c r="DQ11" s="632">
        <v>236660</v>
      </c>
      <c r="DR11" s="624"/>
      <c r="DS11" s="624"/>
      <c r="DT11" s="624"/>
      <c r="DU11" s="624"/>
      <c r="DV11" s="624"/>
      <c r="DW11" s="624"/>
      <c r="DX11" s="624"/>
      <c r="DY11" s="624"/>
      <c r="DZ11" s="624"/>
      <c r="EA11" s="624"/>
      <c r="EB11" s="624"/>
      <c r="EC11" s="633"/>
    </row>
    <row r="12" spans="2:143" ht="11.25" customHeight="1" x14ac:dyDescent="0.15">
      <c r="B12" s="620" t="s">
        <v>257</v>
      </c>
      <c r="C12" s="621"/>
      <c r="D12" s="621"/>
      <c r="E12" s="621"/>
      <c r="F12" s="621"/>
      <c r="G12" s="621"/>
      <c r="H12" s="621"/>
      <c r="I12" s="621"/>
      <c r="J12" s="621"/>
      <c r="K12" s="621"/>
      <c r="L12" s="621"/>
      <c r="M12" s="621"/>
      <c r="N12" s="621"/>
      <c r="O12" s="621"/>
      <c r="P12" s="621"/>
      <c r="Q12" s="622"/>
      <c r="R12" s="623" t="s">
        <v>130</v>
      </c>
      <c r="S12" s="624"/>
      <c r="T12" s="624"/>
      <c r="U12" s="624"/>
      <c r="V12" s="624"/>
      <c r="W12" s="624"/>
      <c r="X12" s="624"/>
      <c r="Y12" s="625"/>
      <c r="Z12" s="626" t="s">
        <v>130</v>
      </c>
      <c r="AA12" s="626"/>
      <c r="AB12" s="626"/>
      <c r="AC12" s="626"/>
      <c r="AD12" s="627" t="s">
        <v>130</v>
      </c>
      <c r="AE12" s="627"/>
      <c r="AF12" s="627"/>
      <c r="AG12" s="627"/>
      <c r="AH12" s="627"/>
      <c r="AI12" s="627"/>
      <c r="AJ12" s="627"/>
      <c r="AK12" s="627"/>
      <c r="AL12" s="628" t="s">
        <v>130</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1295687</v>
      </c>
      <c r="BH12" s="624"/>
      <c r="BI12" s="624"/>
      <c r="BJ12" s="624"/>
      <c r="BK12" s="624"/>
      <c r="BL12" s="624"/>
      <c r="BM12" s="624"/>
      <c r="BN12" s="625"/>
      <c r="BO12" s="626">
        <v>67.8</v>
      </c>
      <c r="BP12" s="626"/>
      <c r="BQ12" s="626"/>
      <c r="BR12" s="626"/>
      <c r="BS12" s="627" t="s">
        <v>130</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676257</v>
      </c>
      <c r="CS12" s="624"/>
      <c r="CT12" s="624"/>
      <c r="CU12" s="624"/>
      <c r="CV12" s="624"/>
      <c r="CW12" s="624"/>
      <c r="CX12" s="624"/>
      <c r="CY12" s="625"/>
      <c r="CZ12" s="626">
        <v>6</v>
      </c>
      <c r="DA12" s="626"/>
      <c r="DB12" s="626"/>
      <c r="DC12" s="626"/>
      <c r="DD12" s="632">
        <v>62554</v>
      </c>
      <c r="DE12" s="624"/>
      <c r="DF12" s="624"/>
      <c r="DG12" s="624"/>
      <c r="DH12" s="624"/>
      <c r="DI12" s="624"/>
      <c r="DJ12" s="624"/>
      <c r="DK12" s="624"/>
      <c r="DL12" s="624"/>
      <c r="DM12" s="624"/>
      <c r="DN12" s="624"/>
      <c r="DO12" s="624"/>
      <c r="DP12" s="625"/>
      <c r="DQ12" s="632">
        <v>409796</v>
      </c>
      <c r="DR12" s="624"/>
      <c r="DS12" s="624"/>
      <c r="DT12" s="624"/>
      <c r="DU12" s="624"/>
      <c r="DV12" s="624"/>
      <c r="DW12" s="624"/>
      <c r="DX12" s="624"/>
      <c r="DY12" s="624"/>
      <c r="DZ12" s="624"/>
      <c r="EA12" s="624"/>
      <c r="EB12" s="624"/>
      <c r="EC12" s="633"/>
    </row>
    <row r="13" spans="2:143" ht="11.25" customHeight="1" x14ac:dyDescent="0.15">
      <c r="B13" s="620" t="s">
        <v>260</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130</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1280375</v>
      </c>
      <c r="BH13" s="624"/>
      <c r="BI13" s="624"/>
      <c r="BJ13" s="624"/>
      <c r="BK13" s="624"/>
      <c r="BL13" s="624"/>
      <c r="BM13" s="624"/>
      <c r="BN13" s="625"/>
      <c r="BO13" s="626">
        <v>67</v>
      </c>
      <c r="BP13" s="626"/>
      <c r="BQ13" s="626"/>
      <c r="BR13" s="626"/>
      <c r="BS13" s="627" t="s">
        <v>147</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1830256</v>
      </c>
      <c r="CS13" s="624"/>
      <c r="CT13" s="624"/>
      <c r="CU13" s="624"/>
      <c r="CV13" s="624"/>
      <c r="CW13" s="624"/>
      <c r="CX13" s="624"/>
      <c r="CY13" s="625"/>
      <c r="CZ13" s="626">
        <v>16.2</v>
      </c>
      <c r="DA13" s="626"/>
      <c r="DB13" s="626"/>
      <c r="DC13" s="626"/>
      <c r="DD13" s="632">
        <v>656225</v>
      </c>
      <c r="DE13" s="624"/>
      <c r="DF13" s="624"/>
      <c r="DG13" s="624"/>
      <c r="DH13" s="624"/>
      <c r="DI13" s="624"/>
      <c r="DJ13" s="624"/>
      <c r="DK13" s="624"/>
      <c r="DL13" s="624"/>
      <c r="DM13" s="624"/>
      <c r="DN13" s="624"/>
      <c r="DO13" s="624"/>
      <c r="DP13" s="625"/>
      <c r="DQ13" s="632">
        <v>986967</v>
      </c>
      <c r="DR13" s="624"/>
      <c r="DS13" s="624"/>
      <c r="DT13" s="624"/>
      <c r="DU13" s="624"/>
      <c r="DV13" s="624"/>
      <c r="DW13" s="624"/>
      <c r="DX13" s="624"/>
      <c r="DY13" s="624"/>
      <c r="DZ13" s="624"/>
      <c r="EA13" s="624"/>
      <c r="EB13" s="624"/>
      <c r="EC13" s="633"/>
    </row>
    <row r="14" spans="2:143" ht="11.25" customHeight="1" x14ac:dyDescent="0.15">
      <c r="B14" s="620" t="s">
        <v>263</v>
      </c>
      <c r="C14" s="621"/>
      <c r="D14" s="621"/>
      <c r="E14" s="621"/>
      <c r="F14" s="621"/>
      <c r="G14" s="621"/>
      <c r="H14" s="621"/>
      <c r="I14" s="621"/>
      <c r="J14" s="621"/>
      <c r="K14" s="621"/>
      <c r="L14" s="621"/>
      <c r="M14" s="621"/>
      <c r="N14" s="621"/>
      <c r="O14" s="621"/>
      <c r="P14" s="621"/>
      <c r="Q14" s="622"/>
      <c r="R14" s="623" t="s">
        <v>130</v>
      </c>
      <c r="S14" s="624"/>
      <c r="T14" s="624"/>
      <c r="U14" s="624"/>
      <c r="V14" s="624"/>
      <c r="W14" s="624"/>
      <c r="X14" s="624"/>
      <c r="Y14" s="625"/>
      <c r="Z14" s="626" t="s">
        <v>130</v>
      </c>
      <c r="AA14" s="626"/>
      <c r="AB14" s="626"/>
      <c r="AC14" s="626"/>
      <c r="AD14" s="627" t="s">
        <v>130</v>
      </c>
      <c r="AE14" s="627"/>
      <c r="AF14" s="627"/>
      <c r="AG14" s="627"/>
      <c r="AH14" s="627"/>
      <c r="AI14" s="627"/>
      <c r="AJ14" s="627"/>
      <c r="AK14" s="627"/>
      <c r="AL14" s="628" t="s">
        <v>130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23206</v>
      </c>
      <c r="BH14" s="624"/>
      <c r="BI14" s="624"/>
      <c r="BJ14" s="624"/>
      <c r="BK14" s="624"/>
      <c r="BL14" s="624"/>
      <c r="BM14" s="624"/>
      <c r="BN14" s="625"/>
      <c r="BO14" s="626">
        <v>1.2</v>
      </c>
      <c r="BP14" s="626"/>
      <c r="BQ14" s="626"/>
      <c r="BR14" s="626"/>
      <c r="BS14" s="627" t="s">
        <v>130</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248108</v>
      </c>
      <c r="CS14" s="624"/>
      <c r="CT14" s="624"/>
      <c r="CU14" s="624"/>
      <c r="CV14" s="624"/>
      <c r="CW14" s="624"/>
      <c r="CX14" s="624"/>
      <c r="CY14" s="625"/>
      <c r="CZ14" s="626">
        <v>2.2000000000000002</v>
      </c>
      <c r="DA14" s="626"/>
      <c r="DB14" s="626"/>
      <c r="DC14" s="626"/>
      <c r="DD14" s="632">
        <v>29540</v>
      </c>
      <c r="DE14" s="624"/>
      <c r="DF14" s="624"/>
      <c r="DG14" s="624"/>
      <c r="DH14" s="624"/>
      <c r="DI14" s="624"/>
      <c r="DJ14" s="624"/>
      <c r="DK14" s="624"/>
      <c r="DL14" s="624"/>
      <c r="DM14" s="624"/>
      <c r="DN14" s="624"/>
      <c r="DO14" s="624"/>
      <c r="DP14" s="625"/>
      <c r="DQ14" s="632">
        <v>147794</v>
      </c>
      <c r="DR14" s="624"/>
      <c r="DS14" s="624"/>
      <c r="DT14" s="624"/>
      <c r="DU14" s="624"/>
      <c r="DV14" s="624"/>
      <c r="DW14" s="624"/>
      <c r="DX14" s="624"/>
      <c r="DY14" s="624"/>
      <c r="DZ14" s="624"/>
      <c r="EA14" s="624"/>
      <c r="EB14" s="624"/>
      <c r="EC14" s="633"/>
    </row>
    <row r="15" spans="2:143" ht="11.25" customHeight="1" x14ac:dyDescent="0.15">
      <c r="B15" s="620" t="s">
        <v>266</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130</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61222</v>
      </c>
      <c r="BH15" s="624"/>
      <c r="BI15" s="624"/>
      <c r="BJ15" s="624"/>
      <c r="BK15" s="624"/>
      <c r="BL15" s="624"/>
      <c r="BM15" s="624"/>
      <c r="BN15" s="625"/>
      <c r="BO15" s="626">
        <v>3.2</v>
      </c>
      <c r="BP15" s="626"/>
      <c r="BQ15" s="626"/>
      <c r="BR15" s="626"/>
      <c r="BS15" s="627" t="s">
        <v>130</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932518</v>
      </c>
      <c r="CS15" s="624"/>
      <c r="CT15" s="624"/>
      <c r="CU15" s="624"/>
      <c r="CV15" s="624"/>
      <c r="CW15" s="624"/>
      <c r="CX15" s="624"/>
      <c r="CY15" s="625"/>
      <c r="CZ15" s="626">
        <v>8.3000000000000007</v>
      </c>
      <c r="DA15" s="626"/>
      <c r="DB15" s="626"/>
      <c r="DC15" s="626"/>
      <c r="DD15" s="632">
        <v>308207</v>
      </c>
      <c r="DE15" s="624"/>
      <c r="DF15" s="624"/>
      <c r="DG15" s="624"/>
      <c r="DH15" s="624"/>
      <c r="DI15" s="624"/>
      <c r="DJ15" s="624"/>
      <c r="DK15" s="624"/>
      <c r="DL15" s="624"/>
      <c r="DM15" s="624"/>
      <c r="DN15" s="624"/>
      <c r="DO15" s="624"/>
      <c r="DP15" s="625"/>
      <c r="DQ15" s="632">
        <v>402120</v>
      </c>
      <c r="DR15" s="624"/>
      <c r="DS15" s="624"/>
      <c r="DT15" s="624"/>
      <c r="DU15" s="624"/>
      <c r="DV15" s="624"/>
      <c r="DW15" s="624"/>
      <c r="DX15" s="624"/>
      <c r="DY15" s="624"/>
      <c r="DZ15" s="624"/>
      <c r="EA15" s="624"/>
      <c r="EB15" s="624"/>
      <c r="EC15" s="633"/>
    </row>
    <row r="16" spans="2:143" ht="11.25" customHeight="1" x14ac:dyDescent="0.15">
      <c r="B16" s="620" t="s">
        <v>269</v>
      </c>
      <c r="C16" s="621"/>
      <c r="D16" s="621"/>
      <c r="E16" s="621"/>
      <c r="F16" s="621"/>
      <c r="G16" s="621"/>
      <c r="H16" s="621"/>
      <c r="I16" s="621"/>
      <c r="J16" s="621"/>
      <c r="K16" s="621"/>
      <c r="L16" s="621"/>
      <c r="M16" s="621"/>
      <c r="N16" s="621"/>
      <c r="O16" s="621"/>
      <c r="P16" s="621"/>
      <c r="Q16" s="622"/>
      <c r="R16" s="623">
        <v>3670</v>
      </c>
      <c r="S16" s="624"/>
      <c r="T16" s="624"/>
      <c r="U16" s="624"/>
      <c r="V16" s="624"/>
      <c r="W16" s="624"/>
      <c r="X16" s="624"/>
      <c r="Y16" s="625"/>
      <c r="Z16" s="626">
        <v>0</v>
      </c>
      <c r="AA16" s="626"/>
      <c r="AB16" s="626"/>
      <c r="AC16" s="626"/>
      <c r="AD16" s="627">
        <v>3670</v>
      </c>
      <c r="AE16" s="627"/>
      <c r="AF16" s="627"/>
      <c r="AG16" s="627"/>
      <c r="AH16" s="627"/>
      <c r="AI16" s="627"/>
      <c r="AJ16" s="627"/>
      <c r="AK16" s="627"/>
      <c r="AL16" s="628">
        <v>0.1</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147</v>
      </c>
      <c r="BP16" s="626"/>
      <c r="BQ16" s="626"/>
      <c r="BR16" s="626"/>
      <c r="BS16" s="627" t="s">
        <v>130</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410200</v>
      </c>
      <c r="CS16" s="624"/>
      <c r="CT16" s="624"/>
      <c r="CU16" s="624"/>
      <c r="CV16" s="624"/>
      <c r="CW16" s="624"/>
      <c r="CX16" s="624"/>
      <c r="CY16" s="625"/>
      <c r="CZ16" s="626">
        <v>3.6</v>
      </c>
      <c r="DA16" s="626"/>
      <c r="DB16" s="626"/>
      <c r="DC16" s="626"/>
      <c r="DD16" s="632" t="s">
        <v>130</v>
      </c>
      <c r="DE16" s="624"/>
      <c r="DF16" s="624"/>
      <c r="DG16" s="624"/>
      <c r="DH16" s="624"/>
      <c r="DI16" s="624"/>
      <c r="DJ16" s="624"/>
      <c r="DK16" s="624"/>
      <c r="DL16" s="624"/>
      <c r="DM16" s="624"/>
      <c r="DN16" s="624"/>
      <c r="DO16" s="624"/>
      <c r="DP16" s="625"/>
      <c r="DQ16" s="632">
        <v>221612</v>
      </c>
      <c r="DR16" s="624"/>
      <c r="DS16" s="624"/>
      <c r="DT16" s="624"/>
      <c r="DU16" s="624"/>
      <c r="DV16" s="624"/>
      <c r="DW16" s="624"/>
      <c r="DX16" s="624"/>
      <c r="DY16" s="624"/>
      <c r="DZ16" s="624"/>
      <c r="EA16" s="624"/>
      <c r="EB16" s="624"/>
      <c r="EC16" s="633"/>
    </row>
    <row r="17" spans="2:133" ht="11.25" customHeight="1" x14ac:dyDescent="0.15">
      <c r="B17" s="620" t="s">
        <v>272</v>
      </c>
      <c r="C17" s="621"/>
      <c r="D17" s="621"/>
      <c r="E17" s="621"/>
      <c r="F17" s="621"/>
      <c r="G17" s="621"/>
      <c r="H17" s="621"/>
      <c r="I17" s="621"/>
      <c r="J17" s="621"/>
      <c r="K17" s="621"/>
      <c r="L17" s="621"/>
      <c r="M17" s="621"/>
      <c r="N17" s="621"/>
      <c r="O17" s="621"/>
      <c r="P17" s="621"/>
      <c r="Q17" s="622"/>
      <c r="R17" s="623">
        <v>36173</v>
      </c>
      <c r="S17" s="624"/>
      <c r="T17" s="624"/>
      <c r="U17" s="624"/>
      <c r="V17" s="624"/>
      <c r="W17" s="624"/>
      <c r="X17" s="624"/>
      <c r="Y17" s="625"/>
      <c r="Z17" s="626">
        <v>0.3</v>
      </c>
      <c r="AA17" s="626"/>
      <c r="AB17" s="626"/>
      <c r="AC17" s="626"/>
      <c r="AD17" s="627">
        <v>36173</v>
      </c>
      <c r="AE17" s="627"/>
      <c r="AF17" s="627"/>
      <c r="AG17" s="627"/>
      <c r="AH17" s="627"/>
      <c r="AI17" s="627"/>
      <c r="AJ17" s="627"/>
      <c r="AK17" s="627"/>
      <c r="AL17" s="628">
        <v>1.2</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96404</v>
      </c>
      <c r="CS17" s="624"/>
      <c r="CT17" s="624"/>
      <c r="CU17" s="624"/>
      <c r="CV17" s="624"/>
      <c r="CW17" s="624"/>
      <c r="CX17" s="624"/>
      <c r="CY17" s="625"/>
      <c r="CZ17" s="626">
        <v>0.9</v>
      </c>
      <c r="DA17" s="626"/>
      <c r="DB17" s="626"/>
      <c r="DC17" s="626"/>
      <c r="DD17" s="632" t="s">
        <v>130</v>
      </c>
      <c r="DE17" s="624"/>
      <c r="DF17" s="624"/>
      <c r="DG17" s="624"/>
      <c r="DH17" s="624"/>
      <c r="DI17" s="624"/>
      <c r="DJ17" s="624"/>
      <c r="DK17" s="624"/>
      <c r="DL17" s="624"/>
      <c r="DM17" s="624"/>
      <c r="DN17" s="624"/>
      <c r="DO17" s="624"/>
      <c r="DP17" s="625"/>
      <c r="DQ17" s="632">
        <v>96175</v>
      </c>
      <c r="DR17" s="624"/>
      <c r="DS17" s="624"/>
      <c r="DT17" s="624"/>
      <c r="DU17" s="624"/>
      <c r="DV17" s="624"/>
      <c r="DW17" s="624"/>
      <c r="DX17" s="624"/>
      <c r="DY17" s="624"/>
      <c r="DZ17" s="624"/>
      <c r="EA17" s="624"/>
      <c r="EB17" s="624"/>
      <c r="EC17" s="633"/>
    </row>
    <row r="18" spans="2:133" ht="11.25" customHeight="1" x14ac:dyDescent="0.15">
      <c r="B18" s="620" t="s">
        <v>275</v>
      </c>
      <c r="C18" s="621"/>
      <c r="D18" s="621"/>
      <c r="E18" s="621"/>
      <c r="F18" s="621"/>
      <c r="G18" s="621"/>
      <c r="H18" s="621"/>
      <c r="I18" s="621"/>
      <c r="J18" s="621"/>
      <c r="K18" s="621"/>
      <c r="L18" s="621"/>
      <c r="M18" s="621"/>
      <c r="N18" s="621"/>
      <c r="O18" s="621"/>
      <c r="P18" s="621"/>
      <c r="Q18" s="622"/>
      <c r="R18" s="623">
        <v>1792</v>
      </c>
      <c r="S18" s="624"/>
      <c r="T18" s="624"/>
      <c r="U18" s="624"/>
      <c r="V18" s="624"/>
      <c r="W18" s="624"/>
      <c r="X18" s="624"/>
      <c r="Y18" s="625"/>
      <c r="Z18" s="626">
        <v>0</v>
      </c>
      <c r="AA18" s="626"/>
      <c r="AB18" s="626"/>
      <c r="AC18" s="626"/>
      <c r="AD18" s="627">
        <v>1792</v>
      </c>
      <c r="AE18" s="627"/>
      <c r="AF18" s="627"/>
      <c r="AG18" s="627"/>
      <c r="AH18" s="627"/>
      <c r="AI18" s="627"/>
      <c r="AJ18" s="627"/>
      <c r="AK18" s="627"/>
      <c r="AL18" s="628">
        <v>0.1</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278</v>
      </c>
      <c r="C19" s="621"/>
      <c r="D19" s="621"/>
      <c r="E19" s="621"/>
      <c r="F19" s="621"/>
      <c r="G19" s="621"/>
      <c r="H19" s="621"/>
      <c r="I19" s="621"/>
      <c r="J19" s="621"/>
      <c r="K19" s="621"/>
      <c r="L19" s="621"/>
      <c r="M19" s="621"/>
      <c r="N19" s="621"/>
      <c r="O19" s="621"/>
      <c r="P19" s="621"/>
      <c r="Q19" s="622"/>
      <c r="R19" s="623">
        <v>1792</v>
      </c>
      <c r="S19" s="624"/>
      <c r="T19" s="624"/>
      <c r="U19" s="624"/>
      <c r="V19" s="624"/>
      <c r="W19" s="624"/>
      <c r="X19" s="624"/>
      <c r="Y19" s="625"/>
      <c r="Z19" s="626">
        <v>0</v>
      </c>
      <c r="AA19" s="626"/>
      <c r="AB19" s="626"/>
      <c r="AC19" s="626"/>
      <c r="AD19" s="627">
        <v>1792</v>
      </c>
      <c r="AE19" s="627"/>
      <c r="AF19" s="627"/>
      <c r="AG19" s="627"/>
      <c r="AH19" s="627"/>
      <c r="AI19" s="627"/>
      <c r="AJ19" s="627"/>
      <c r="AK19" s="627"/>
      <c r="AL19" s="628">
        <v>0.1</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20064</v>
      </c>
      <c r="BH19" s="624"/>
      <c r="BI19" s="624"/>
      <c r="BJ19" s="624"/>
      <c r="BK19" s="624"/>
      <c r="BL19" s="624"/>
      <c r="BM19" s="624"/>
      <c r="BN19" s="625"/>
      <c r="BO19" s="626">
        <v>1.1000000000000001</v>
      </c>
      <c r="BP19" s="626"/>
      <c r="BQ19" s="626"/>
      <c r="BR19" s="626"/>
      <c r="BS19" s="627" t="s">
        <v>130</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15">
      <c r="B20" s="636" t="s">
        <v>281</v>
      </c>
      <c r="C20" s="637"/>
      <c r="D20" s="637"/>
      <c r="E20" s="637"/>
      <c r="F20" s="637"/>
      <c r="G20" s="637"/>
      <c r="H20" s="637"/>
      <c r="I20" s="637"/>
      <c r="J20" s="637"/>
      <c r="K20" s="637"/>
      <c r="L20" s="637"/>
      <c r="M20" s="637"/>
      <c r="N20" s="637"/>
      <c r="O20" s="637"/>
      <c r="P20" s="637"/>
      <c r="Q20" s="638"/>
      <c r="R20" s="623" t="s">
        <v>130</v>
      </c>
      <c r="S20" s="624"/>
      <c r="T20" s="624"/>
      <c r="U20" s="624"/>
      <c r="V20" s="624"/>
      <c r="W20" s="624"/>
      <c r="X20" s="624"/>
      <c r="Y20" s="625"/>
      <c r="Z20" s="626" t="s">
        <v>130</v>
      </c>
      <c r="AA20" s="626"/>
      <c r="AB20" s="626"/>
      <c r="AC20" s="626"/>
      <c r="AD20" s="627" t="s">
        <v>147</v>
      </c>
      <c r="AE20" s="627"/>
      <c r="AF20" s="627"/>
      <c r="AG20" s="627"/>
      <c r="AH20" s="627"/>
      <c r="AI20" s="627"/>
      <c r="AJ20" s="627"/>
      <c r="AK20" s="627"/>
      <c r="AL20" s="628" t="s">
        <v>130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20064</v>
      </c>
      <c r="BH20" s="624"/>
      <c r="BI20" s="624"/>
      <c r="BJ20" s="624"/>
      <c r="BK20" s="624"/>
      <c r="BL20" s="624"/>
      <c r="BM20" s="624"/>
      <c r="BN20" s="625"/>
      <c r="BO20" s="626">
        <v>1.1000000000000001</v>
      </c>
      <c r="BP20" s="626"/>
      <c r="BQ20" s="626"/>
      <c r="BR20" s="626"/>
      <c r="BS20" s="627" t="s">
        <v>130</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11292507</v>
      </c>
      <c r="CS20" s="624"/>
      <c r="CT20" s="624"/>
      <c r="CU20" s="624"/>
      <c r="CV20" s="624"/>
      <c r="CW20" s="624"/>
      <c r="CX20" s="624"/>
      <c r="CY20" s="625"/>
      <c r="CZ20" s="626">
        <v>100</v>
      </c>
      <c r="DA20" s="626"/>
      <c r="DB20" s="626"/>
      <c r="DC20" s="626"/>
      <c r="DD20" s="632">
        <v>1955858</v>
      </c>
      <c r="DE20" s="624"/>
      <c r="DF20" s="624"/>
      <c r="DG20" s="624"/>
      <c r="DH20" s="624"/>
      <c r="DI20" s="624"/>
      <c r="DJ20" s="624"/>
      <c r="DK20" s="624"/>
      <c r="DL20" s="624"/>
      <c r="DM20" s="624"/>
      <c r="DN20" s="624"/>
      <c r="DO20" s="624"/>
      <c r="DP20" s="625"/>
      <c r="DQ20" s="632">
        <v>5225639</v>
      </c>
      <c r="DR20" s="624"/>
      <c r="DS20" s="624"/>
      <c r="DT20" s="624"/>
      <c r="DU20" s="624"/>
      <c r="DV20" s="624"/>
      <c r="DW20" s="624"/>
      <c r="DX20" s="624"/>
      <c r="DY20" s="624"/>
      <c r="DZ20" s="624"/>
      <c r="EA20" s="624"/>
      <c r="EB20" s="624"/>
      <c r="EC20" s="633"/>
    </row>
    <row r="21" spans="2:133" ht="11.25" customHeight="1" x14ac:dyDescent="0.15">
      <c r="B21" s="620" t="s">
        <v>284</v>
      </c>
      <c r="C21" s="621"/>
      <c r="D21" s="621"/>
      <c r="E21" s="621"/>
      <c r="F21" s="621"/>
      <c r="G21" s="621"/>
      <c r="H21" s="621"/>
      <c r="I21" s="621"/>
      <c r="J21" s="621"/>
      <c r="K21" s="621"/>
      <c r="L21" s="621"/>
      <c r="M21" s="621"/>
      <c r="N21" s="621"/>
      <c r="O21" s="621"/>
      <c r="P21" s="621"/>
      <c r="Q21" s="622"/>
      <c r="R21" s="623">
        <v>1394733</v>
      </c>
      <c r="S21" s="624"/>
      <c r="T21" s="624"/>
      <c r="U21" s="624"/>
      <c r="V21" s="624"/>
      <c r="W21" s="624"/>
      <c r="X21" s="624"/>
      <c r="Y21" s="625"/>
      <c r="Z21" s="626">
        <v>11.5</v>
      </c>
      <c r="AA21" s="626"/>
      <c r="AB21" s="626"/>
      <c r="AC21" s="626"/>
      <c r="AD21" s="627">
        <v>679482</v>
      </c>
      <c r="AE21" s="627"/>
      <c r="AF21" s="627"/>
      <c r="AG21" s="627"/>
      <c r="AH21" s="627"/>
      <c r="AI21" s="627"/>
      <c r="AJ21" s="627"/>
      <c r="AK21" s="627"/>
      <c r="AL21" s="628">
        <v>23.5</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v>20064</v>
      </c>
      <c r="BH21" s="624"/>
      <c r="BI21" s="624"/>
      <c r="BJ21" s="624"/>
      <c r="BK21" s="624"/>
      <c r="BL21" s="624"/>
      <c r="BM21" s="624"/>
      <c r="BN21" s="625"/>
      <c r="BO21" s="626">
        <v>1.1000000000000001</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286</v>
      </c>
      <c r="C22" s="621"/>
      <c r="D22" s="621"/>
      <c r="E22" s="621"/>
      <c r="F22" s="621"/>
      <c r="G22" s="621"/>
      <c r="H22" s="621"/>
      <c r="I22" s="621"/>
      <c r="J22" s="621"/>
      <c r="K22" s="621"/>
      <c r="L22" s="621"/>
      <c r="M22" s="621"/>
      <c r="N22" s="621"/>
      <c r="O22" s="621"/>
      <c r="P22" s="621"/>
      <c r="Q22" s="622"/>
      <c r="R22" s="623">
        <v>679482</v>
      </c>
      <c r="S22" s="624"/>
      <c r="T22" s="624"/>
      <c r="U22" s="624"/>
      <c r="V22" s="624"/>
      <c r="W22" s="624"/>
      <c r="X22" s="624"/>
      <c r="Y22" s="625"/>
      <c r="Z22" s="626">
        <v>5.6</v>
      </c>
      <c r="AA22" s="626"/>
      <c r="AB22" s="626"/>
      <c r="AC22" s="626"/>
      <c r="AD22" s="627">
        <v>679482</v>
      </c>
      <c r="AE22" s="627"/>
      <c r="AF22" s="627"/>
      <c r="AG22" s="627"/>
      <c r="AH22" s="627"/>
      <c r="AI22" s="627"/>
      <c r="AJ22" s="627"/>
      <c r="AK22" s="627"/>
      <c r="AL22" s="628">
        <v>23.5</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289</v>
      </c>
      <c r="C23" s="621"/>
      <c r="D23" s="621"/>
      <c r="E23" s="621"/>
      <c r="F23" s="621"/>
      <c r="G23" s="621"/>
      <c r="H23" s="621"/>
      <c r="I23" s="621"/>
      <c r="J23" s="621"/>
      <c r="K23" s="621"/>
      <c r="L23" s="621"/>
      <c r="M23" s="621"/>
      <c r="N23" s="621"/>
      <c r="O23" s="621"/>
      <c r="P23" s="621"/>
      <c r="Q23" s="622"/>
      <c r="R23" s="623">
        <v>117410</v>
      </c>
      <c r="S23" s="624"/>
      <c r="T23" s="624"/>
      <c r="U23" s="624"/>
      <c r="V23" s="624"/>
      <c r="W23" s="624"/>
      <c r="X23" s="624"/>
      <c r="Y23" s="625"/>
      <c r="Z23" s="626">
        <v>1</v>
      </c>
      <c r="AA23" s="626"/>
      <c r="AB23" s="626"/>
      <c r="AC23" s="626"/>
      <c r="AD23" s="627" t="s">
        <v>130</v>
      </c>
      <c r="AE23" s="627"/>
      <c r="AF23" s="627"/>
      <c r="AG23" s="627"/>
      <c r="AH23" s="627"/>
      <c r="AI23" s="627"/>
      <c r="AJ23" s="627"/>
      <c r="AK23" s="627"/>
      <c r="AL23" s="628" t="s">
        <v>130</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130</v>
      </c>
      <c r="BP23" s="626"/>
      <c r="BQ23" s="626"/>
      <c r="BR23" s="626"/>
      <c r="BS23" s="627" t="s">
        <v>147</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15">
      <c r="B24" s="620" t="s">
        <v>296</v>
      </c>
      <c r="C24" s="621"/>
      <c r="D24" s="621"/>
      <c r="E24" s="621"/>
      <c r="F24" s="621"/>
      <c r="G24" s="621"/>
      <c r="H24" s="621"/>
      <c r="I24" s="621"/>
      <c r="J24" s="621"/>
      <c r="K24" s="621"/>
      <c r="L24" s="621"/>
      <c r="M24" s="621"/>
      <c r="N24" s="621"/>
      <c r="O24" s="621"/>
      <c r="P24" s="621"/>
      <c r="Q24" s="622"/>
      <c r="R24" s="623">
        <v>597841</v>
      </c>
      <c r="S24" s="624"/>
      <c r="T24" s="624"/>
      <c r="U24" s="624"/>
      <c r="V24" s="624"/>
      <c r="W24" s="624"/>
      <c r="X24" s="624"/>
      <c r="Y24" s="625"/>
      <c r="Z24" s="626">
        <v>5</v>
      </c>
      <c r="AA24" s="626"/>
      <c r="AB24" s="626"/>
      <c r="AC24" s="626"/>
      <c r="AD24" s="627" t="s">
        <v>130</v>
      </c>
      <c r="AE24" s="627"/>
      <c r="AF24" s="627"/>
      <c r="AG24" s="627"/>
      <c r="AH24" s="627"/>
      <c r="AI24" s="627"/>
      <c r="AJ24" s="627"/>
      <c r="AK24" s="627"/>
      <c r="AL24" s="628" t="s">
        <v>130</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1494283</v>
      </c>
      <c r="CS24" s="613"/>
      <c r="CT24" s="613"/>
      <c r="CU24" s="613"/>
      <c r="CV24" s="613"/>
      <c r="CW24" s="613"/>
      <c r="CX24" s="613"/>
      <c r="CY24" s="614"/>
      <c r="CZ24" s="617">
        <v>13.2</v>
      </c>
      <c r="DA24" s="618"/>
      <c r="DB24" s="618"/>
      <c r="DC24" s="634"/>
      <c r="DD24" s="653">
        <v>612579</v>
      </c>
      <c r="DE24" s="613"/>
      <c r="DF24" s="613"/>
      <c r="DG24" s="613"/>
      <c r="DH24" s="613"/>
      <c r="DI24" s="613"/>
      <c r="DJ24" s="613"/>
      <c r="DK24" s="614"/>
      <c r="DL24" s="653">
        <v>530804</v>
      </c>
      <c r="DM24" s="613"/>
      <c r="DN24" s="613"/>
      <c r="DO24" s="613"/>
      <c r="DP24" s="613"/>
      <c r="DQ24" s="613"/>
      <c r="DR24" s="613"/>
      <c r="DS24" s="613"/>
      <c r="DT24" s="613"/>
      <c r="DU24" s="613"/>
      <c r="DV24" s="614"/>
      <c r="DW24" s="617">
        <v>18.3</v>
      </c>
      <c r="DX24" s="618"/>
      <c r="DY24" s="618"/>
      <c r="DZ24" s="618"/>
      <c r="EA24" s="618"/>
      <c r="EB24" s="618"/>
      <c r="EC24" s="619"/>
    </row>
    <row r="25" spans="2:133" ht="11.25" customHeight="1" x14ac:dyDescent="0.15">
      <c r="B25" s="620" t="s">
        <v>299</v>
      </c>
      <c r="C25" s="621"/>
      <c r="D25" s="621"/>
      <c r="E25" s="621"/>
      <c r="F25" s="621"/>
      <c r="G25" s="621"/>
      <c r="H25" s="621"/>
      <c r="I25" s="621"/>
      <c r="J25" s="621"/>
      <c r="K25" s="621"/>
      <c r="L25" s="621"/>
      <c r="M25" s="621"/>
      <c r="N25" s="621"/>
      <c r="O25" s="621"/>
      <c r="P25" s="621"/>
      <c r="Q25" s="622"/>
      <c r="R25" s="623">
        <v>3594947</v>
      </c>
      <c r="S25" s="624"/>
      <c r="T25" s="624"/>
      <c r="U25" s="624"/>
      <c r="V25" s="624"/>
      <c r="W25" s="624"/>
      <c r="X25" s="624"/>
      <c r="Y25" s="625"/>
      <c r="Z25" s="626">
        <v>29.8</v>
      </c>
      <c r="AA25" s="626"/>
      <c r="AB25" s="626"/>
      <c r="AC25" s="626"/>
      <c r="AD25" s="627">
        <v>2875297</v>
      </c>
      <c r="AE25" s="627"/>
      <c r="AF25" s="627"/>
      <c r="AG25" s="627"/>
      <c r="AH25" s="627"/>
      <c r="AI25" s="627"/>
      <c r="AJ25" s="627"/>
      <c r="AK25" s="627"/>
      <c r="AL25" s="628">
        <v>99.3</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966291</v>
      </c>
      <c r="CS25" s="656"/>
      <c r="CT25" s="656"/>
      <c r="CU25" s="656"/>
      <c r="CV25" s="656"/>
      <c r="CW25" s="656"/>
      <c r="CX25" s="656"/>
      <c r="CY25" s="657"/>
      <c r="CZ25" s="628">
        <v>8.6</v>
      </c>
      <c r="DA25" s="654"/>
      <c r="DB25" s="654"/>
      <c r="DC25" s="658"/>
      <c r="DD25" s="632">
        <v>364959</v>
      </c>
      <c r="DE25" s="656"/>
      <c r="DF25" s="656"/>
      <c r="DG25" s="656"/>
      <c r="DH25" s="656"/>
      <c r="DI25" s="656"/>
      <c r="DJ25" s="656"/>
      <c r="DK25" s="657"/>
      <c r="DL25" s="632">
        <v>341588</v>
      </c>
      <c r="DM25" s="656"/>
      <c r="DN25" s="656"/>
      <c r="DO25" s="656"/>
      <c r="DP25" s="656"/>
      <c r="DQ25" s="656"/>
      <c r="DR25" s="656"/>
      <c r="DS25" s="656"/>
      <c r="DT25" s="656"/>
      <c r="DU25" s="656"/>
      <c r="DV25" s="657"/>
      <c r="DW25" s="628">
        <v>11.8</v>
      </c>
      <c r="DX25" s="654"/>
      <c r="DY25" s="654"/>
      <c r="DZ25" s="654"/>
      <c r="EA25" s="654"/>
      <c r="EB25" s="654"/>
      <c r="EC25" s="655"/>
    </row>
    <row r="26" spans="2:133" ht="11.25" customHeight="1" x14ac:dyDescent="0.15">
      <c r="B26" s="620" t="s">
        <v>302</v>
      </c>
      <c r="C26" s="621"/>
      <c r="D26" s="621"/>
      <c r="E26" s="621"/>
      <c r="F26" s="621"/>
      <c r="G26" s="621"/>
      <c r="H26" s="621"/>
      <c r="I26" s="621"/>
      <c r="J26" s="621"/>
      <c r="K26" s="621"/>
      <c r="L26" s="621"/>
      <c r="M26" s="621"/>
      <c r="N26" s="621"/>
      <c r="O26" s="621"/>
      <c r="P26" s="621"/>
      <c r="Q26" s="622"/>
      <c r="R26" s="623">
        <v>708</v>
      </c>
      <c r="S26" s="624"/>
      <c r="T26" s="624"/>
      <c r="U26" s="624"/>
      <c r="V26" s="624"/>
      <c r="W26" s="624"/>
      <c r="X26" s="624"/>
      <c r="Y26" s="625"/>
      <c r="Z26" s="626">
        <v>0</v>
      </c>
      <c r="AA26" s="626"/>
      <c r="AB26" s="626"/>
      <c r="AC26" s="626"/>
      <c r="AD26" s="627">
        <v>708</v>
      </c>
      <c r="AE26" s="627"/>
      <c r="AF26" s="627"/>
      <c r="AG26" s="627"/>
      <c r="AH26" s="627"/>
      <c r="AI26" s="627"/>
      <c r="AJ26" s="627"/>
      <c r="AK26" s="627"/>
      <c r="AL26" s="628">
        <v>0</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644975</v>
      </c>
      <c r="CS26" s="624"/>
      <c r="CT26" s="624"/>
      <c r="CU26" s="624"/>
      <c r="CV26" s="624"/>
      <c r="CW26" s="624"/>
      <c r="CX26" s="624"/>
      <c r="CY26" s="625"/>
      <c r="CZ26" s="628">
        <v>5.7</v>
      </c>
      <c r="DA26" s="654"/>
      <c r="DB26" s="654"/>
      <c r="DC26" s="658"/>
      <c r="DD26" s="632">
        <v>151996</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4"/>
      <c r="DY26" s="654"/>
      <c r="DZ26" s="654"/>
      <c r="EA26" s="654"/>
      <c r="EB26" s="654"/>
      <c r="EC26" s="655"/>
    </row>
    <row r="27" spans="2:133" ht="11.25" customHeight="1" x14ac:dyDescent="0.15">
      <c r="B27" s="620" t="s">
        <v>305</v>
      </c>
      <c r="C27" s="621"/>
      <c r="D27" s="621"/>
      <c r="E27" s="621"/>
      <c r="F27" s="621"/>
      <c r="G27" s="621"/>
      <c r="H27" s="621"/>
      <c r="I27" s="621"/>
      <c r="J27" s="621"/>
      <c r="K27" s="621"/>
      <c r="L27" s="621"/>
      <c r="M27" s="621"/>
      <c r="N27" s="621"/>
      <c r="O27" s="621"/>
      <c r="P27" s="621"/>
      <c r="Q27" s="622"/>
      <c r="R27" s="623">
        <v>2252</v>
      </c>
      <c r="S27" s="624"/>
      <c r="T27" s="624"/>
      <c r="U27" s="624"/>
      <c r="V27" s="624"/>
      <c r="W27" s="624"/>
      <c r="X27" s="624"/>
      <c r="Y27" s="625"/>
      <c r="Z27" s="626">
        <v>0</v>
      </c>
      <c r="AA27" s="626"/>
      <c r="AB27" s="626"/>
      <c r="AC27" s="626"/>
      <c r="AD27" s="627" t="s">
        <v>130</v>
      </c>
      <c r="AE27" s="627"/>
      <c r="AF27" s="627"/>
      <c r="AG27" s="627"/>
      <c r="AH27" s="627"/>
      <c r="AI27" s="627"/>
      <c r="AJ27" s="627"/>
      <c r="AK27" s="627"/>
      <c r="AL27" s="628" t="s">
        <v>130</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1910026</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431588</v>
      </c>
      <c r="CS27" s="656"/>
      <c r="CT27" s="656"/>
      <c r="CU27" s="656"/>
      <c r="CV27" s="656"/>
      <c r="CW27" s="656"/>
      <c r="CX27" s="656"/>
      <c r="CY27" s="657"/>
      <c r="CZ27" s="628">
        <v>3.8</v>
      </c>
      <c r="DA27" s="654"/>
      <c r="DB27" s="654"/>
      <c r="DC27" s="658"/>
      <c r="DD27" s="632">
        <v>151445</v>
      </c>
      <c r="DE27" s="656"/>
      <c r="DF27" s="656"/>
      <c r="DG27" s="656"/>
      <c r="DH27" s="656"/>
      <c r="DI27" s="656"/>
      <c r="DJ27" s="656"/>
      <c r="DK27" s="657"/>
      <c r="DL27" s="632">
        <v>93281</v>
      </c>
      <c r="DM27" s="656"/>
      <c r="DN27" s="656"/>
      <c r="DO27" s="656"/>
      <c r="DP27" s="656"/>
      <c r="DQ27" s="656"/>
      <c r="DR27" s="656"/>
      <c r="DS27" s="656"/>
      <c r="DT27" s="656"/>
      <c r="DU27" s="656"/>
      <c r="DV27" s="657"/>
      <c r="DW27" s="628">
        <v>3.2</v>
      </c>
      <c r="DX27" s="654"/>
      <c r="DY27" s="654"/>
      <c r="DZ27" s="654"/>
      <c r="EA27" s="654"/>
      <c r="EB27" s="654"/>
      <c r="EC27" s="655"/>
    </row>
    <row r="28" spans="2:133" ht="11.25" customHeight="1" x14ac:dyDescent="0.15">
      <c r="B28" s="620" t="s">
        <v>308</v>
      </c>
      <c r="C28" s="621"/>
      <c r="D28" s="621"/>
      <c r="E28" s="621"/>
      <c r="F28" s="621"/>
      <c r="G28" s="621"/>
      <c r="H28" s="621"/>
      <c r="I28" s="621"/>
      <c r="J28" s="621"/>
      <c r="K28" s="621"/>
      <c r="L28" s="621"/>
      <c r="M28" s="621"/>
      <c r="N28" s="621"/>
      <c r="O28" s="621"/>
      <c r="P28" s="621"/>
      <c r="Q28" s="622"/>
      <c r="R28" s="623">
        <v>87787</v>
      </c>
      <c r="S28" s="624"/>
      <c r="T28" s="624"/>
      <c r="U28" s="624"/>
      <c r="V28" s="624"/>
      <c r="W28" s="624"/>
      <c r="X28" s="624"/>
      <c r="Y28" s="625"/>
      <c r="Z28" s="626">
        <v>0.7</v>
      </c>
      <c r="AA28" s="626"/>
      <c r="AB28" s="626"/>
      <c r="AC28" s="626"/>
      <c r="AD28" s="627">
        <v>11417</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96404</v>
      </c>
      <c r="CS28" s="624"/>
      <c r="CT28" s="624"/>
      <c r="CU28" s="624"/>
      <c r="CV28" s="624"/>
      <c r="CW28" s="624"/>
      <c r="CX28" s="624"/>
      <c r="CY28" s="625"/>
      <c r="CZ28" s="628">
        <v>0.9</v>
      </c>
      <c r="DA28" s="654"/>
      <c r="DB28" s="654"/>
      <c r="DC28" s="658"/>
      <c r="DD28" s="632">
        <v>96175</v>
      </c>
      <c r="DE28" s="624"/>
      <c r="DF28" s="624"/>
      <c r="DG28" s="624"/>
      <c r="DH28" s="624"/>
      <c r="DI28" s="624"/>
      <c r="DJ28" s="624"/>
      <c r="DK28" s="625"/>
      <c r="DL28" s="632">
        <v>95935</v>
      </c>
      <c r="DM28" s="624"/>
      <c r="DN28" s="624"/>
      <c r="DO28" s="624"/>
      <c r="DP28" s="624"/>
      <c r="DQ28" s="624"/>
      <c r="DR28" s="624"/>
      <c r="DS28" s="624"/>
      <c r="DT28" s="624"/>
      <c r="DU28" s="624"/>
      <c r="DV28" s="625"/>
      <c r="DW28" s="628">
        <v>3.3</v>
      </c>
      <c r="DX28" s="654"/>
      <c r="DY28" s="654"/>
      <c r="DZ28" s="654"/>
      <c r="EA28" s="654"/>
      <c r="EB28" s="654"/>
      <c r="EC28" s="655"/>
    </row>
    <row r="29" spans="2:133" ht="11.25" customHeight="1" x14ac:dyDescent="0.15">
      <c r="B29" s="620" t="s">
        <v>310</v>
      </c>
      <c r="C29" s="621"/>
      <c r="D29" s="621"/>
      <c r="E29" s="621"/>
      <c r="F29" s="621"/>
      <c r="G29" s="621"/>
      <c r="H29" s="621"/>
      <c r="I29" s="621"/>
      <c r="J29" s="621"/>
      <c r="K29" s="621"/>
      <c r="L29" s="621"/>
      <c r="M29" s="621"/>
      <c r="N29" s="621"/>
      <c r="O29" s="621"/>
      <c r="P29" s="621"/>
      <c r="Q29" s="622"/>
      <c r="R29" s="623">
        <v>3974</v>
      </c>
      <c r="S29" s="624"/>
      <c r="T29" s="624"/>
      <c r="U29" s="624"/>
      <c r="V29" s="624"/>
      <c r="W29" s="624"/>
      <c r="X29" s="624"/>
      <c r="Y29" s="625"/>
      <c r="Z29" s="626">
        <v>0</v>
      </c>
      <c r="AA29" s="626"/>
      <c r="AB29" s="626"/>
      <c r="AC29" s="626"/>
      <c r="AD29" s="627">
        <v>35</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311</v>
      </c>
      <c r="CE29" s="660"/>
      <c r="CF29" s="620" t="s">
        <v>71</v>
      </c>
      <c r="CG29" s="621"/>
      <c r="CH29" s="621"/>
      <c r="CI29" s="621"/>
      <c r="CJ29" s="621"/>
      <c r="CK29" s="621"/>
      <c r="CL29" s="621"/>
      <c r="CM29" s="621"/>
      <c r="CN29" s="621"/>
      <c r="CO29" s="621"/>
      <c r="CP29" s="621"/>
      <c r="CQ29" s="622"/>
      <c r="CR29" s="623">
        <v>96404</v>
      </c>
      <c r="CS29" s="656"/>
      <c r="CT29" s="656"/>
      <c r="CU29" s="656"/>
      <c r="CV29" s="656"/>
      <c r="CW29" s="656"/>
      <c r="CX29" s="656"/>
      <c r="CY29" s="657"/>
      <c r="CZ29" s="628">
        <v>0.9</v>
      </c>
      <c r="DA29" s="654"/>
      <c r="DB29" s="654"/>
      <c r="DC29" s="658"/>
      <c r="DD29" s="632">
        <v>96175</v>
      </c>
      <c r="DE29" s="656"/>
      <c r="DF29" s="656"/>
      <c r="DG29" s="656"/>
      <c r="DH29" s="656"/>
      <c r="DI29" s="656"/>
      <c r="DJ29" s="656"/>
      <c r="DK29" s="657"/>
      <c r="DL29" s="632">
        <v>95935</v>
      </c>
      <c r="DM29" s="656"/>
      <c r="DN29" s="656"/>
      <c r="DO29" s="656"/>
      <c r="DP29" s="656"/>
      <c r="DQ29" s="656"/>
      <c r="DR29" s="656"/>
      <c r="DS29" s="656"/>
      <c r="DT29" s="656"/>
      <c r="DU29" s="656"/>
      <c r="DV29" s="657"/>
      <c r="DW29" s="628">
        <v>3.3</v>
      </c>
      <c r="DX29" s="654"/>
      <c r="DY29" s="654"/>
      <c r="DZ29" s="654"/>
      <c r="EA29" s="654"/>
      <c r="EB29" s="654"/>
      <c r="EC29" s="655"/>
    </row>
    <row r="30" spans="2:133" ht="11.25" customHeight="1" x14ac:dyDescent="0.15">
      <c r="B30" s="620" t="s">
        <v>312</v>
      </c>
      <c r="C30" s="621"/>
      <c r="D30" s="621"/>
      <c r="E30" s="621"/>
      <c r="F30" s="621"/>
      <c r="G30" s="621"/>
      <c r="H30" s="621"/>
      <c r="I30" s="621"/>
      <c r="J30" s="621"/>
      <c r="K30" s="621"/>
      <c r="L30" s="621"/>
      <c r="M30" s="621"/>
      <c r="N30" s="621"/>
      <c r="O30" s="621"/>
      <c r="P30" s="621"/>
      <c r="Q30" s="622"/>
      <c r="R30" s="623">
        <v>2785077</v>
      </c>
      <c r="S30" s="624"/>
      <c r="T30" s="624"/>
      <c r="U30" s="624"/>
      <c r="V30" s="624"/>
      <c r="W30" s="624"/>
      <c r="X30" s="624"/>
      <c r="Y30" s="625"/>
      <c r="Z30" s="626">
        <v>23.1</v>
      </c>
      <c r="AA30" s="626"/>
      <c r="AB30" s="626"/>
      <c r="AC30" s="626"/>
      <c r="AD30" s="627" t="s">
        <v>130</v>
      </c>
      <c r="AE30" s="627"/>
      <c r="AF30" s="627"/>
      <c r="AG30" s="627"/>
      <c r="AH30" s="627"/>
      <c r="AI30" s="627"/>
      <c r="AJ30" s="627"/>
      <c r="AK30" s="627"/>
      <c r="AL30" s="628" t="s">
        <v>130</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313</v>
      </c>
      <c r="BH30" s="665"/>
      <c r="BI30" s="665"/>
      <c r="BJ30" s="665"/>
      <c r="BK30" s="665"/>
      <c r="BL30" s="665"/>
      <c r="BM30" s="665"/>
      <c r="BN30" s="665"/>
      <c r="BO30" s="665"/>
      <c r="BP30" s="665"/>
      <c r="BQ30" s="666"/>
      <c r="BR30" s="605" t="s">
        <v>314</v>
      </c>
      <c r="BS30" s="665"/>
      <c r="BT30" s="665"/>
      <c r="BU30" s="665"/>
      <c r="BV30" s="665"/>
      <c r="BW30" s="665"/>
      <c r="BX30" s="665"/>
      <c r="BY30" s="665"/>
      <c r="BZ30" s="665"/>
      <c r="CA30" s="665"/>
      <c r="CB30" s="666"/>
      <c r="CD30" s="661"/>
      <c r="CE30" s="662"/>
      <c r="CF30" s="620" t="s">
        <v>315</v>
      </c>
      <c r="CG30" s="621"/>
      <c r="CH30" s="621"/>
      <c r="CI30" s="621"/>
      <c r="CJ30" s="621"/>
      <c r="CK30" s="621"/>
      <c r="CL30" s="621"/>
      <c r="CM30" s="621"/>
      <c r="CN30" s="621"/>
      <c r="CO30" s="621"/>
      <c r="CP30" s="621"/>
      <c r="CQ30" s="622"/>
      <c r="CR30" s="623">
        <v>94955</v>
      </c>
      <c r="CS30" s="624"/>
      <c r="CT30" s="624"/>
      <c r="CU30" s="624"/>
      <c r="CV30" s="624"/>
      <c r="CW30" s="624"/>
      <c r="CX30" s="624"/>
      <c r="CY30" s="625"/>
      <c r="CZ30" s="628">
        <v>0.8</v>
      </c>
      <c r="DA30" s="654"/>
      <c r="DB30" s="654"/>
      <c r="DC30" s="658"/>
      <c r="DD30" s="632">
        <v>94726</v>
      </c>
      <c r="DE30" s="624"/>
      <c r="DF30" s="624"/>
      <c r="DG30" s="624"/>
      <c r="DH30" s="624"/>
      <c r="DI30" s="624"/>
      <c r="DJ30" s="624"/>
      <c r="DK30" s="625"/>
      <c r="DL30" s="632">
        <v>94486</v>
      </c>
      <c r="DM30" s="624"/>
      <c r="DN30" s="624"/>
      <c r="DO30" s="624"/>
      <c r="DP30" s="624"/>
      <c r="DQ30" s="624"/>
      <c r="DR30" s="624"/>
      <c r="DS30" s="624"/>
      <c r="DT30" s="624"/>
      <c r="DU30" s="624"/>
      <c r="DV30" s="625"/>
      <c r="DW30" s="628">
        <v>3.3</v>
      </c>
      <c r="DX30" s="654"/>
      <c r="DY30" s="654"/>
      <c r="DZ30" s="654"/>
      <c r="EA30" s="654"/>
      <c r="EB30" s="654"/>
      <c r="EC30" s="655"/>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130</v>
      </c>
      <c r="AM31" s="629"/>
      <c r="AN31" s="629"/>
      <c r="AO31" s="630"/>
      <c r="AP31" s="669" t="s">
        <v>317</v>
      </c>
      <c r="AQ31" s="670"/>
      <c r="AR31" s="670"/>
      <c r="AS31" s="670"/>
      <c r="AT31" s="675" t="s">
        <v>318</v>
      </c>
      <c r="AU31" s="218"/>
      <c r="AV31" s="218"/>
      <c r="AW31" s="218"/>
      <c r="AX31" s="609" t="s">
        <v>192</v>
      </c>
      <c r="AY31" s="610"/>
      <c r="AZ31" s="610"/>
      <c r="BA31" s="610"/>
      <c r="BB31" s="610"/>
      <c r="BC31" s="610"/>
      <c r="BD31" s="610"/>
      <c r="BE31" s="610"/>
      <c r="BF31" s="611"/>
      <c r="BG31" s="679">
        <v>99.7</v>
      </c>
      <c r="BH31" s="667"/>
      <c r="BI31" s="667"/>
      <c r="BJ31" s="667"/>
      <c r="BK31" s="667"/>
      <c r="BL31" s="667"/>
      <c r="BM31" s="618">
        <v>98.9</v>
      </c>
      <c r="BN31" s="667"/>
      <c r="BO31" s="667"/>
      <c r="BP31" s="667"/>
      <c r="BQ31" s="668"/>
      <c r="BR31" s="679">
        <v>99.6</v>
      </c>
      <c r="BS31" s="667"/>
      <c r="BT31" s="667"/>
      <c r="BU31" s="667"/>
      <c r="BV31" s="667"/>
      <c r="BW31" s="667"/>
      <c r="BX31" s="618">
        <v>98.9</v>
      </c>
      <c r="BY31" s="667"/>
      <c r="BZ31" s="667"/>
      <c r="CA31" s="667"/>
      <c r="CB31" s="668"/>
      <c r="CD31" s="661"/>
      <c r="CE31" s="662"/>
      <c r="CF31" s="620" t="s">
        <v>319</v>
      </c>
      <c r="CG31" s="621"/>
      <c r="CH31" s="621"/>
      <c r="CI31" s="621"/>
      <c r="CJ31" s="621"/>
      <c r="CK31" s="621"/>
      <c r="CL31" s="621"/>
      <c r="CM31" s="621"/>
      <c r="CN31" s="621"/>
      <c r="CO31" s="621"/>
      <c r="CP31" s="621"/>
      <c r="CQ31" s="622"/>
      <c r="CR31" s="623">
        <v>1449</v>
      </c>
      <c r="CS31" s="656"/>
      <c r="CT31" s="656"/>
      <c r="CU31" s="656"/>
      <c r="CV31" s="656"/>
      <c r="CW31" s="656"/>
      <c r="CX31" s="656"/>
      <c r="CY31" s="657"/>
      <c r="CZ31" s="628">
        <v>0</v>
      </c>
      <c r="DA31" s="654"/>
      <c r="DB31" s="654"/>
      <c r="DC31" s="658"/>
      <c r="DD31" s="632">
        <v>1449</v>
      </c>
      <c r="DE31" s="656"/>
      <c r="DF31" s="656"/>
      <c r="DG31" s="656"/>
      <c r="DH31" s="656"/>
      <c r="DI31" s="656"/>
      <c r="DJ31" s="656"/>
      <c r="DK31" s="657"/>
      <c r="DL31" s="632">
        <v>1449</v>
      </c>
      <c r="DM31" s="656"/>
      <c r="DN31" s="656"/>
      <c r="DO31" s="656"/>
      <c r="DP31" s="656"/>
      <c r="DQ31" s="656"/>
      <c r="DR31" s="656"/>
      <c r="DS31" s="656"/>
      <c r="DT31" s="656"/>
      <c r="DU31" s="656"/>
      <c r="DV31" s="657"/>
      <c r="DW31" s="628">
        <v>0.1</v>
      </c>
      <c r="DX31" s="654"/>
      <c r="DY31" s="654"/>
      <c r="DZ31" s="654"/>
      <c r="EA31" s="654"/>
      <c r="EB31" s="654"/>
      <c r="EC31" s="655"/>
    </row>
    <row r="32" spans="2:133" ht="11.25" customHeight="1" x14ac:dyDescent="0.15">
      <c r="B32" s="620" t="s">
        <v>320</v>
      </c>
      <c r="C32" s="621"/>
      <c r="D32" s="621"/>
      <c r="E32" s="621"/>
      <c r="F32" s="621"/>
      <c r="G32" s="621"/>
      <c r="H32" s="621"/>
      <c r="I32" s="621"/>
      <c r="J32" s="621"/>
      <c r="K32" s="621"/>
      <c r="L32" s="621"/>
      <c r="M32" s="621"/>
      <c r="N32" s="621"/>
      <c r="O32" s="621"/>
      <c r="P32" s="621"/>
      <c r="Q32" s="622"/>
      <c r="R32" s="623">
        <v>847644</v>
      </c>
      <c r="S32" s="624"/>
      <c r="T32" s="624"/>
      <c r="U32" s="624"/>
      <c r="V32" s="624"/>
      <c r="W32" s="624"/>
      <c r="X32" s="624"/>
      <c r="Y32" s="625"/>
      <c r="Z32" s="626">
        <v>7</v>
      </c>
      <c r="AA32" s="626"/>
      <c r="AB32" s="626"/>
      <c r="AC32" s="626"/>
      <c r="AD32" s="627" t="s">
        <v>130</v>
      </c>
      <c r="AE32" s="627"/>
      <c r="AF32" s="627"/>
      <c r="AG32" s="627"/>
      <c r="AH32" s="627"/>
      <c r="AI32" s="627"/>
      <c r="AJ32" s="627"/>
      <c r="AK32" s="627"/>
      <c r="AL32" s="628" t="s">
        <v>130</v>
      </c>
      <c r="AM32" s="629"/>
      <c r="AN32" s="629"/>
      <c r="AO32" s="630"/>
      <c r="AP32" s="671"/>
      <c r="AQ32" s="672"/>
      <c r="AR32" s="672"/>
      <c r="AS32" s="672"/>
      <c r="AT32" s="676"/>
      <c r="AU32" s="214" t="s">
        <v>321</v>
      </c>
      <c r="AX32" s="620" t="s">
        <v>322</v>
      </c>
      <c r="AY32" s="621"/>
      <c r="AZ32" s="621"/>
      <c r="BA32" s="621"/>
      <c r="BB32" s="621"/>
      <c r="BC32" s="621"/>
      <c r="BD32" s="621"/>
      <c r="BE32" s="621"/>
      <c r="BF32" s="622"/>
      <c r="BG32" s="680">
        <v>99.3</v>
      </c>
      <c r="BH32" s="656"/>
      <c r="BI32" s="656"/>
      <c r="BJ32" s="656"/>
      <c r="BK32" s="656"/>
      <c r="BL32" s="656"/>
      <c r="BM32" s="629">
        <v>97</v>
      </c>
      <c r="BN32" s="656"/>
      <c r="BO32" s="656"/>
      <c r="BP32" s="656"/>
      <c r="BQ32" s="678"/>
      <c r="BR32" s="680">
        <v>99.1</v>
      </c>
      <c r="BS32" s="656"/>
      <c r="BT32" s="656"/>
      <c r="BU32" s="656"/>
      <c r="BV32" s="656"/>
      <c r="BW32" s="656"/>
      <c r="BX32" s="629">
        <v>97.5</v>
      </c>
      <c r="BY32" s="656"/>
      <c r="BZ32" s="656"/>
      <c r="CA32" s="656"/>
      <c r="CB32" s="678"/>
      <c r="CD32" s="663"/>
      <c r="CE32" s="664"/>
      <c r="CF32" s="620" t="s">
        <v>323</v>
      </c>
      <c r="CG32" s="621"/>
      <c r="CH32" s="621"/>
      <c r="CI32" s="621"/>
      <c r="CJ32" s="621"/>
      <c r="CK32" s="621"/>
      <c r="CL32" s="621"/>
      <c r="CM32" s="621"/>
      <c r="CN32" s="621"/>
      <c r="CO32" s="621"/>
      <c r="CP32" s="621"/>
      <c r="CQ32" s="622"/>
      <c r="CR32" s="623" t="s">
        <v>130</v>
      </c>
      <c r="CS32" s="624"/>
      <c r="CT32" s="624"/>
      <c r="CU32" s="624"/>
      <c r="CV32" s="624"/>
      <c r="CW32" s="624"/>
      <c r="CX32" s="624"/>
      <c r="CY32" s="625"/>
      <c r="CZ32" s="628" t="s">
        <v>130</v>
      </c>
      <c r="DA32" s="654"/>
      <c r="DB32" s="654"/>
      <c r="DC32" s="658"/>
      <c r="DD32" s="632" t="s">
        <v>130</v>
      </c>
      <c r="DE32" s="624"/>
      <c r="DF32" s="624"/>
      <c r="DG32" s="624"/>
      <c r="DH32" s="624"/>
      <c r="DI32" s="624"/>
      <c r="DJ32" s="624"/>
      <c r="DK32" s="625"/>
      <c r="DL32" s="632" t="s">
        <v>130</v>
      </c>
      <c r="DM32" s="624"/>
      <c r="DN32" s="624"/>
      <c r="DO32" s="624"/>
      <c r="DP32" s="624"/>
      <c r="DQ32" s="624"/>
      <c r="DR32" s="624"/>
      <c r="DS32" s="624"/>
      <c r="DT32" s="624"/>
      <c r="DU32" s="624"/>
      <c r="DV32" s="625"/>
      <c r="DW32" s="628" t="s">
        <v>130</v>
      </c>
      <c r="DX32" s="654"/>
      <c r="DY32" s="654"/>
      <c r="DZ32" s="654"/>
      <c r="EA32" s="654"/>
      <c r="EB32" s="654"/>
      <c r="EC32" s="655"/>
    </row>
    <row r="33" spans="2:133" ht="11.25" customHeight="1" x14ac:dyDescent="0.15">
      <c r="B33" s="620" t="s">
        <v>324</v>
      </c>
      <c r="C33" s="621"/>
      <c r="D33" s="621"/>
      <c r="E33" s="621"/>
      <c r="F33" s="621"/>
      <c r="G33" s="621"/>
      <c r="H33" s="621"/>
      <c r="I33" s="621"/>
      <c r="J33" s="621"/>
      <c r="K33" s="621"/>
      <c r="L33" s="621"/>
      <c r="M33" s="621"/>
      <c r="N33" s="621"/>
      <c r="O33" s="621"/>
      <c r="P33" s="621"/>
      <c r="Q33" s="622"/>
      <c r="R33" s="623">
        <v>73926</v>
      </c>
      <c r="S33" s="624"/>
      <c r="T33" s="624"/>
      <c r="U33" s="624"/>
      <c r="V33" s="624"/>
      <c r="W33" s="624"/>
      <c r="X33" s="624"/>
      <c r="Y33" s="625"/>
      <c r="Z33" s="626">
        <v>0.6</v>
      </c>
      <c r="AA33" s="626"/>
      <c r="AB33" s="626"/>
      <c r="AC33" s="626"/>
      <c r="AD33" s="627">
        <v>7717</v>
      </c>
      <c r="AE33" s="627"/>
      <c r="AF33" s="627"/>
      <c r="AG33" s="627"/>
      <c r="AH33" s="627"/>
      <c r="AI33" s="627"/>
      <c r="AJ33" s="627"/>
      <c r="AK33" s="627"/>
      <c r="AL33" s="628">
        <v>0.3</v>
      </c>
      <c r="AM33" s="629"/>
      <c r="AN33" s="629"/>
      <c r="AO33" s="630"/>
      <c r="AP33" s="673"/>
      <c r="AQ33" s="674"/>
      <c r="AR33" s="674"/>
      <c r="AS33" s="674"/>
      <c r="AT33" s="677"/>
      <c r="AU33" s="219"/>
      <c r="AV33" s="219"/>
      <c r="AW33" s="219"/>
      <c r="AX33" s="644" t="s">
        <v>325</v>
      </c>
      <c r="AY33" s="645"/>
      <c r="AZ33" s="645"/>
      <c r="BA33" s="645"/>
      <c r="BB33" s="645"/>
      <c r="BC33" s="645"/>
      <c r="BD33" s="645"/>
      <c r="BE33" s="645"/>
      <c r="BF33" s="646"/>
      <c r="BG33" s="681">
        <v>99.9</v>
      </c>
      <c r="BH33" s="682"/>
      <c r="BI33" s="682"/>
      <c r="BJ33" s="682"/>
      <c r="BK33" s="682"/>
      <c r="BL33" s="682"/>
      <c r="BM33" s="683">
        <v>99.7</v>
      </c>
      <c r="BN33" s="682"/>
      <c r="BO33" s="682"/>
      <c r="BP33" s="682"/>
      <c r="BQ33" s="684"/>
      <c r="BR33" s="681">
        <v>99.9</v>
      </c>
      <c r="BS33" s="682"/>
      <c r="BT33" s="682"/>
      <c r="BU33" s="682"/>
      <c r="BV33" s="682"/>
      <c r="BW33" s="682"/>
      <c r="BX33" s="683">
        <v>99.6</v>
      </c>
      <c r="BY33" s="682"/>
      <c r="BZ33" s="682"/>
      <c r="CA33" s="682"/>
      <c r="CB33" s="684"/>
      <c r="CD33" s="620" t="s">
        <v>326</v>
      </c>
      <c r="CE33" s="621"/>
      <c r="CF33" s="621"/>
      <c r="CG33" s="621"/>
      <c r="CH33" s="621"/>
      <c r="CI33" s="621"/>
      <c r="CJ33" s="621"/>
      <c r="CK33" s="621"/>
      <c r="CL33" s="621"/>
      <c r="CM33" s="621"/>
      <c r="CN33" s="621"/>
      <c r="CO33" s="621"/>
      <c r="CP33" s="621"/>
      <c r="CQ33" s="622"/>
      <c r="CR33" s="623">
        <v>7432166</v>
      </c>
      <c r="CS33" s="656"/>
      <c r="CT33" s="656"/>
      <c r="CU33" s="656"/>
      <c r="CV33" s="656"/>
      <c r="CW33" s="656"/>
      <c r="CX33" s="656"/>
      <c r="CY33" s="657"/>
      <c r="CZ33" s="628">
        <v>65.8</v>
      </c>
      <c r="DA33" s="654"/>
      <c r="DB33" s="654"/>
      <c r="DC33" s="658"/>
      <c r="DD33" s="632">
        <v>3779385</v>
      </c>
      <c r="DE33" s="656"/>
      <c r="DF33" s="656"/>
      <c r="DG33" s="656"/>
      <c r="DH33" s="656"/>
      <c r="DI33" s="656"/>
      <c r="DJ33" s="656"/>
      <c r="DK33" s="657"/>
      <c r="DL33" s="632">
        <v>1490285</v>
      </c>
      <c r="DM33" s="656"/>
      <c r="DN33" s="656"/>
      <c r="DO33" s="656"/>
      <c r="DP33" s="656"/>
      <c r="DQ33" s="656"/>
      <c r="DR33" s="656"/>
      <c r="DS33" s="656"/>
      <c r="DT33" s="656"/>
      <c r="DU33" s="656"/>
      <c r="DV33" s="657"/>
      <c r="DW33" s="628">
        <v>51.5</v>
      </c>
      <c r="DX33" s="654"/>
      <c r="DY33" s="654"/>
      <c r="DZ33" s="654"/>
      <c r="EA33" s="654"/>
      <c r="EB33" s="654"/>
      <c r="EC33" s="655"/>
    </row>
    <row r="34" spans="2:133" ht="11.25" customHeight="1" x14ac:dyDescent="0.15">
      <c r="B34" s="620" t="s">
        <v>327</v>
      </c>
      <c r="C34" s="621"/>
      <c r="D34" s="621"/>
      <c r="E34" s="621"/>
      <c r="F34" s="621"/>
      <c r="G34" s="621"/>
      <c r="H34" s="621"/>
      <c r="I34" s="621"/>
      <c r="J34" s="621"/>
      <c r="K34" s="621"/>
      <c r="L34" s="621"/>
      <c r="M34" s="621"/>
      <c r="N34" s="621"/>
      <c r="O34" s="621"/>
      <c r="P34" s="621"/>
      <c r="Q34" s="622"/>
      <c r="R34" s="623">
        <v>61964</v>
      </c>
      <c r="S34" s="624"/>
      <c r="T34" s="624"/>
      <c r="U34" s="624"/>
      <c r="V34" s="624"/>
      <c r="W34" s="624"/>
      <c r="X34" s="624"/>
      <c r="Y34" s="625"/>
      <c r="Z34" s="626">
        <v>0.5</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1896602</v>
      </c>
      <c r="CS34" s="624"/>
      <c r="CT34" s="624"/>
      <c r="CU34" s="624"/>
      <c r="CV34" s="624"/>
      <c r="CW34" s="624"/>
      <c r="CX34" s="624"/>
      <c r="CY34" s="625"/>
      <c r="CZ34" s="628">
        <v>16.8</v>
      </c>
      <c r="DA34" s="654"/>
      <c r="DB34" s="654"/>
      <c r="DC34" s="658"/>
      <c r="DD34" s="632">
        <v>1140077</v>
      </c>
      <c r="DE34" s="624"/>
      <c r="DF34" s="624"/>
      <c r="DG34" s="624"/>
      <c r="DH34" s="624"/>
      <c r="DI34" s="624"/>
      <c r="DJ34" s="624"/>
      <c r="DK34" s="625"/>
      <c r="DL34" s="632">
        <v>693010</v>
      </c>
      <c r="DM34" s="624"/>
      <c r="DN34" s="624"/>
      <c r="DO34" s="624"/>
      <c r="DP34" s="624"/>
      <c r="DQ34" s="624"/>
      <c r="DR34" s="624"/>
      <c r="DS34" s="624"/>
      <c r="DT34" s="624"/>
      <c r="DU34" s="624"/>
      <c r="DV34" s="625"/>
      <c r="DW34" s="628">
        <v>23.9</v>
      </c>
      <c r="DX34" s="654"/>
      <c r="DY34" s="654"/>
      <c r="DZ34" s="654"/>
      <c r="EA34" s="654"/>
      <c r="EB34" s="654"/>
      <c r="EC34" s="655"/>
    </row>
    <row r="35" spans="2:133" ht="11.25" customHeight="1" x14ac:dyDescent="0.15">
      <c r="B35" s="620" t="s">
        <v>329</v>
      </c>
      <c r="C35" s="621"/>
      <c r="D35" s="621"/>
      <c r="E35" s="621"/>
      <c r="F35" s="621"/>
      <c r="G35" s="621"/>
      <c r="H35" s="621"/>
      <c r="I35" s="621"/>
      <c r="J35" s="621"/>
      <c r="K35" s="621"/>
      <c r="L35" s="621"/>
      <c r="M35" s="621"/>
      <c r="N35" s="621"/>
      <c r="O35" s="621"/>
      <c r="P35" s="621"/>
      <c r="Q35" s="622"/>
      <c r="R35" s="623">
        <v>3331489</v>
      </c>
      <c r="S35" s="624"/>
      <c r="T35" s="624"/>
      <c r="U35" s="624"/>
      <c r="V35" s="624"/>
      <c r="W35" s="624"/>
      <c r="X35" s="624"/>
      <c r="Y35" s="625"/>
      <c r="Z35" s="626">
        <v>27.6</v>
      </c>
      <c r="AA35" s="626"/>
      <c r="AB35" s="626"/>
      <c r="AC35" s="626"/>
      <c r="AD35" s="627" t="s">
        <v>130</v>
      </c>
      <c r="AE35" s="627"/>
      <c r="AF35" s="627"/>
      <c r="AG35" s="627"/>
      <c r="AH35" s="627"/>
      <c r="AI35" s="627"/>
      <c r="AJ35" s="627"/>
      <c r="AK35" s="627"/>
      <c r="AL35" s="628" t="s">
        <v>130</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345286</v>
      </c>
      <c r="CS35" s="656"/>
      <c r="CT35" s="656"/>
      <c r="CU35" s="656"/>
      <c r="CV35" s="656"/>
      <c r="CW35" s="656"/>
      <c r="CX35" s="656"/>
      <c r="CY35" s="657"/>
      <c r="CZ35" s="628">
        <v>3.1</v>
      </c>
      <c r="DA35" s="654"/>
      <c r="DB35" s="654"/>
      <c r="DC35" s="658"/>
      <c r="DD35" s="632">
        <v>176168</v>
      </c>
      <c r="DE35" s="656"/>
      <c r="DF35" s="656"/>
      <c r="DG35" s="656"/>
      <c r="DH35" s="656"/>
      <c r="DI35" s="656"/>
      <c r="DJ35" s="656"/>
      <c r="DK35" s="657"/>
      <c r="DL35" s="632">
        <v>101373</v>
      </c>
      <c r="DM35" s="656"/>
      <c r="DN35" s="656"/>
      <c r="DO35" s="656"/>
      <c r="DP35" s="656"/>
      <c r="DQ35" s="656"/>
      <c r="DR35" s="656"/>
      <c r="DS35" s="656"/>
      <c r="DT35" s="656"/>
      <c r="DU35" s="656"/>
      <c r="DV35" s="657"/>
      <c r="DW35" s="628">
        <v>3.5</v>
      </c>
      <c r="DX35" s="654"/>
      <c r="DY35" s="654"/>
      <c r="DZ35" s="654"/>
      <c r="EA35" s="654"/>
      <c r="EB35" s="654"/>
      <c r="EC35" s="655"/>
    </row>
    <row r="36" spans="2:133" ht="11.25" customHeight="1" x14ac:dyDescent="0.15">
      <c r="B36" s="620" t="s">
        <v>333</v>
      </c>
      <c r="C36" s="621"/>
      <c r="D36" s="621"/>
      <c r="E36" s="621"/>
      <c r="F36" s="621"/>
      <c r="G36" s="621"/>
      <c r="H36" s="621"/>
      <c r="I36" s="621"/>
      <c r="J36" s="621"/>
      <c r="K36" s="621"/>
      <c r="L36" s="621"/>
      <c r="M36" s="621"/>
      <c r="N36" s="621"/>
      <c r="O36" s="621"/>
      <c r="P36" s="621"/>
      <c r="Q36" s="622"/>
      <c r="R36" s="623">
        <v>1073639</v>
      </c>
      <c r="S36" s="624"/>
      <c r="T36" s="624"/>
      <c r="U36" s="624"/>
      <c r="V36" s="624"/>
      <c r="W36" s="624"/>
      <c r="X36" s="624"/>
      <c r="Y36" s="625"/>
      <c r="Z36" s="626">
        <v>8.9</v>
      </c>
      <c r="AA36" s="626"/>
      <c r="AB36" s="626"/>
      <c r="AC36" s="626"/>
      <c r="AD36" s="627" t="s">
        <v>130</v>
      </c>
      <c r="AE36" s="627"/>
      <c r="AF36" s="627"/>
      <c r="AG36" s="627"/>
      <c r="AH36" s="627"/>
      <c r="AI36" s="627"/>
      <c r="AJ36" s="627"/>
      <c r="AK36" s="627"/>
      <c r="AL36" s="628" t="s">
        <v>130</v>
      </c>
      <c r="AM36" s="629"/>
      <c r="AN36" s="629"/>
      <c r="AO36" s="630"/>
      <c r="AP36" s="222"/>
      <c r="AQ36" s="689" t="s">
        <v>334</v>
      </c>
      <c r="AR36" s="690"/>
      <c r="AS36" s="690"/>
      <c r="AT36" s="690"/>
      <c r="AU36" s="690"/>
      <c r="AV36" s="690"/>
      <c r="AW36" s="690"/>
      <c r="AX36" s="690"/>
      <c r="AY36" s="691"/>
      <c r="AZ36" s="612">
        <v>826847</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155456</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2193653</v>
      </c>
      <c r="CS36" s="624"/>
      <c r="CT36" s="624"/>
      <c r="CU36" s="624"/>
      <c r="CV36" s="624"/>
      <c r="CW36" s="624"/>
      <c r="CX36" s="624"/>
      <c r="CY36" s="625"/>
      <c r="CZ36" s="628">
        <v>19.399999999999999</v>
      </c>
      <c r="DA36" s="654"/>
      <c r="DB36" s="654"/>
      <c r="DC36" s="658"/>
      <c r="DD36" s="632">
        <v>580197</v>
      </c>
      <c r="DE36" s="624"/>
      <c r="DF36" s="624"/>
      <c r="DG36" s="624"/>
      <c r="DH36" s="624"/>
      <c r="DI36" s="624"/>
      <c r="DJ36" s="624"/>
      <c r="DK36" s="625"/>
      <c r="DL36" s="632">
        <v>289312</v>
      </c>
      <c r="DM36" s="624"/>
      <c r="DN36" s="624"/>
      <c r="DO36" s="624"/>
      <c r="DP36" s="624"/>
      <c r="DQ36" s="624"/>
      <c r="DR36" s="624"/>
      <c r="DS36" s="624"/>
      <c r="DT36" s="624"/>
      <c r="DU36" s="624"/>
      <c r="DV36" s="625"/>
      <c r="DW36" s="628">
        <v>10</v>
      </c>
      <c r="DX36" s="654"/>
      <c r="DY36" s="654"/>
      <c r="DZ36" s="654"/>
      <c r="EA36" s="654"/>
      <c r="EB36" s="654"/>
      <c r="EC36" s="655"/>
    </row>
    <row r="37" spans="2:133" ht="11.25" customHeight="1" x14ac:dyDescent="0.15">
      <c r="B37" s="620" t="s">
        <v>337</v>
      </c>
      <c r="C37" s="621"/>
      <c r="D37" s="621"/>
      <c r="E37" s="621"/>
      <c r="F37" s="621"/>
      <c r="G37" s="621"/>
      <c r="H37" s="621"/>
      <c r="I37" s="621"/>
      <c r="J37" s="621"/>
      <c r="K37" s="621"/>
      <c r="L37" s="621"/>
      <c r="M37" s="621"/>
      <c r="N37" s="621"/>
      <c r="O37" s="621"/>
      <c r="P37" s="621"/>
      <c r="Q37" s="622"/>
      <c r="R37" s="623">
        <v>212752</v>
      </c>
      <c r="S37" s="624"/>
      <c r="T37" s="624"/>
      <c r="U37" s="624"/>
      <c r="V37" s="624"/>
      <c r="W37" s="624"/>
      <c r="X37" s="624"/>
      <c r="Y37" s="625"/>
      <c r="Z37" s="626">
        <v>1.8</v>
      </c>
      <c r="AA37" s="626"/>
      <c r="AB37" s="626"/>
      <c r="AC37" s="626"/>
      <c r="AD37" s="627" t="s">
        <v>130</v>
      </c>
      <c r="AE37" s="627"/>
      <c r="AF37" s="627"/>
      <c r="AG37" s="627"/>
      <c r="AH37" s="627"/>
      <c r="AI37" s="627"/>
      <c r="AJ37" s="627"/>
      <c r="AK37" s="627"/>
      <c r="AL37" s="628" t="s">
        <v>130</v>
      </c>
      <c r="AM37" s="629"/>
      <c r="AN37" s="629"/>
      <c r="AO37" s="630"/>
      <c r="AQ37" s="686" t="s">
        <v>338</v>
      </c>
      <c r="AR37" s="687"/>
      <c r="AS37" s="687"/>
      <c r="AT37" s="687"/>
      <c r="AU37" s="687"/>
      <c r="AV37" s="687"/>
      <c r="AW37" s="687"/>
      <c r="AX37" s="687"/>
      <c r="AY37" s="688"/>
      <c r="AZ37" s="623">
        <v>410696</v>
      </c>
      <c r="BA37" s="624"/>
      <c r="BB37" s="624"/>
      <c r="BC37" s="624"/>
      <c r="BD37" s="656"/>
      <c r="BE37" s="656"/>
      <c r="BF37" s="678"/>
      <c r="BG37" s="620" t="s">
        <v>339</v>
      </c>
      <c r="BH37" s="621"/>
      <c r="BI37" s="621"/>
      <c r="BJ37" s="621"/>
      <c r="BK37" s="621"/>
      <c r="BL37" s="621"/>
      <c r="BM37" s="621"/>
      <c r="BN37" s="621"/>
      <c r="BO37" s="621"/>
      <c r="BP37" s="621"/>
      <c r="BQ37" s="621"/>
      <c r="BR37" s="621"/>
      <c r="BS37" s="621"/>
      <c r="BT37" s="621"/>
      <c r="BU37" s="622"/>
      <c r="BV37" s="623">
        <v>140443</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261566</v>
      </c>
      <c r="CS37" s="656"/>
      <c r="CT37" s="656"/>
      <c r="CU37" s="656"/>
      <c r="CV37" s="656"/>
      <c r="CW37" s="656"/>
      <c r="CX37" s="656"/>
      <c r="CY37" s="657"/>
      <c r="CZ37" s="628">
        <v>2.2999999999999998</v>
      </c>
      <c r="DA37" s="654"/>
      <c r="DB37" s="654"/>
      <c r="DC37" s="658"/>
      <c r="DD37" s="632">
        <v>181478</v>
      </c>
      <c r="DE37" s="656"/>
      <c r="DF37" s="656"/>
      <c r="DG37" s="656"/>
      <c r="DH37" s="656"/>
      <c r="DI37" s="656"/>
      <c r="DJ37" s="656"/>
      <c r="DK37" s="657"/>
      <c r="DL37" s="632">
        <v>140031</v>
      </c>
      <c r="DM37" s="656"/>
      <c r="DN37" s="656"/>
      <c r="DO37" s="656"/>
      <c r="DP37" s="656"/>
      <c r="DQ37" s="656"/>
      <c r="DR37" s="656"/>
      <c r="DS37" s="656"/>
      <c r="DT37" s="656"/>
      <c r="DU37" s="656"/>
      <c r="DV37" s="657"/>
      <c r="DW37" s="628">
        <v>4.8</v>
      </c>
      <c r="DX37" s="654"/>
      <c r="DY37" s="654"/>
      <c r="DZ37" s="654"/>
      <c r="EA37" s="654"/>
      <c r="EB37" s="654"/>
      <c r="EC37" s="655"/>
    </row>
    <row r="38" spans="2:133" ht="11.25" customHeight="1" x14ac:dyDescent="0.15">
      <c r="B38" s="620" t="s">
        <v>341</v>
      </c>
      <c r="C38" s="621"/>
      <c r="D38" s="621"/>
      <c r="E38" s="621"/>
      <c r="F38" s="621"/>
      <c r="G38" s="621"/>
      <c r="H38" s="621"/>
      <c r="I38" s="621"/>
      <c r="J38" s="621"/>
      <c r="K38" s="621"/>
      <c r="L38" s="621"/>
      <c r="M38" s="621"/>
      <c r="N38" s="621"/>
      <c r="O38" s="621"/>
      <c r="P38" s="621"/>
      <c r="Q38" s="622"/>
      <c r="R38" s="623" t="s">
        <v>130</v>
      </c>
      <c r="S38" s="624"/>
      <c r="T38" s="624"/>
      <c r="U38" s="624"/>
      <c r="V38" s="624"/>
      <c r="W38" s="624"/>
      <c r="X38" s="624"/>
      <c r="Y38" s="625"/>
      <c r="Z38" s="626" t="s">
        <v>130</v>
      </c>
      <c r="AA38" s="626"/>
      <c r="AB38" s="626"/>
      <c r="AC38" s="626"/>
      <c r="AD38" s="627" t="s">
        <v>130</v>
      </c>
      <c r="AE38" s="627"/>
      <c r="AF38" s="627"/>
      <c r="AG38" s="627"/>
      <c r="AH38" s="627"/>
      <c r="AI38" s="627"/>
      <c r="AJ38" s="627"/>
      <c r="AK38" s="627"/>
      <c r="AL38" s="628" t="s">
        <v>130</v>
      </c>
      <c r="AM38" s="629"/>
      <c r="AN38" s="629"/>
      <c r="AO38" s="630"/>
      <c r="AQ38" s="686" t="s">
        <v>342</v>
      </c>
      <c r="AR38" s="687"/>
      <c r="AS38" s="687"/>
      <c r="AT38" s="687"/>
      <c r="AU38" s="687"/>
      <c r="AV38" s="687"/>
      <c r="AW38" s="687"/>
      <c r="AX38" s="687"/>
      <c r="AY38" s="688"/>
      <c r="AZ38" s="623">
        <v>46589</v>
      </c>
      <c r="BA38" s="624"/>
      <c r="BB38" s="624"/>
      <c r="BC38" s="624"/>
      <c r="BD38" s="656"/>
      <c r="BE38" s="656"/>
      <c r="BF38" s="678"/>
      <c r="BG38" s="620" t="s">
        <v>343</v>
      </c>
      <c r="BH38" s="621"/>
      <c r="BI38" s="621"/>
      <c r="BJ38" s="621"/>
      <c r="BK38" s="621"/>
      <c r="BL38" s="621"/>
      <c r="BM38" s="621"/>
      <c r="BN38" s="621"/>
      <c r="BO38" s="621"/>
      <c r="BP38" s="621"/>
      <c r="BQ38" s="621"/>
      <c r="BR38" s="621"/>
      <c r="BS38" s="621"/>
      <c r="BT38" s="621"/>
      <c r="BU38" s="622"/>
      <c r="BV38" s="623">
        <v>1222</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771561</v>
      </c>
      <c r="CS38" s="624"/>
      <c r="CT38" s="624"/>
      <c r="CU38" s="624"/>
      <c r="CV38" s="624"/>
      <c r="CW38" s="624"/>
      <c r="CX38" s="624"/>
      <c r="CY38" s="625"/>
      <c r="CZ38" s="628">
        <v>6.8</v>
      </c>
      <c r="DA38" s="654"/>
      <c r="DB38" s="654"/>
      <c r="DC38" s="658"/>
      <c r="DD38" s="632">
        <v>615502</v>
      </c>
      <c r="DE38" s="624"/>
      <c r="DF38" s="624"/>
      <c r="DG38" s="624"/>
      <c r="DH38" s="624"/>
      <c r="DI38" s="624"/>
      <c r="DJ38" s="624"/>
      <c r="DK38" s="625"/>
      <c r="DL38" s="632">
        <v>406590</v>
      </c>
      <c r="DM38" s="624"/>
      <c r="DN38" s="624"/>
      <c r="DO38" s="624"/>
      <c r="DP38" s="624"/>
      <c r="DQ38" s="624"/>
      <c r="DR38" s="624"/>
      <c r="DS38" s="624"/>
      <c r="DT38" s="624"/>
      <c r="DU38" s="624"/>
      <c r="DV38" s="625"/>
      <c r="DW38" s="628">
        <v>14</v>
      </c>
      <c r="DX38" s="654"/>
      <c r="DY38" s="654"/>
      <c r="DZ38" s="654"/>
      <c r="EA38" s="654"/>
      <c r="EB38" s="654"/>
      <c r="EC38" s="655"/>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130</v>
      </c>
      <c r="AM39" s="629"/>
      <c r="AN39" s="629"/>
      <c r="AO39" s="630"/>
      <c r="AQ39" s="686" t="s">
        <v>346</v>
      </c>
      <c r="AR39" s="687"/>
      <c r="AS39" s="687"/>
      <c r="AT39" s="687"/>
      <c r="AU39" s="687"/>
      <c r="AV39" s="687"/>
      <c r="AW39" s="687"/>
      <c r="AX39" s="687"/>
      <c r="AY39" s="688"/>
      <c r="AZ39" s="623">
        <v>8697</v>
      </c>
      <c r="BA39" s="624"/>
      <c r="BB39" s="624"/>
      <c r="BC39" s="624"/>
      <c r="BD39" s="656"/>
      <c r="BE39" s="656"/>
      <c r="BF39" s="678"/>
      <c r="BG39" s="620" t="s">
        <v>347</v>
      </c>
      <c r="BH39" s="621"/>
      <c r="BI39" s="621"/>
      <c r="BJ39" s="621"/>
      <c r="BK39" s="621"/>
      <c r="BL39" s="621"/>
      <c r="BM39" s="621"/>
      <c r="BN39" s="621"/>
      <c r="BO39" s="621"/>
      <c r="BP39" s="621"/>
      <c r="BQ39" s="621"/>
      <c r="BR39" s="621"/>
      <c r="BS39" s="621"/>
      <c r="BT39" s="621"/>
      <c r="BU39" s="622"/>
      <c r="BV39" s="623">
        <v>1907</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2195064</v>
      </c>
      <c r="CS39" s="656"/>
      <c r="CT39" s="656"/>
      <c r="CU39" s="656"/>
      <c r="CV39" s="656"/>
      <c r="CW39" s="656"/>
      <c r="CX39" s="656"/>
      <c r="CY39" s="657"/>
      <c r="CZ39" s="628">
        <v>19.399999999999999</v>
      </c>
      <c r="DA39" s="654"/>
      <c r="DB39" s="654"/>
      <c r="DC39" s="658"/>
      <c r="DD39" s="632">
        <v>1267441</v>
      </c>
      <c r="DE39" s="656"/>
      <c r="DF39" s="656"/>
      <c r="DG39" s="656"/>
      <c r="DH39" s="656"/>
      <c r="DI39" s="656"/>
      <c r="DJ39" s="656"/>
      <c r="DK39" s="657"/>
      <c r="DL39" s="632" t="s">
        <v>130</v>
      </c>
      <c r="DM39" s="656"/>
      <c r="DN39" s="656"/>
      <c r="DO39" s="656"/>
      <c r="DP39" s="656"/>
      <c r="DQ39" s="656"/>
      <c r="DR39" s="656"/>
      <c r="DS39" s="656"/>
      <c r="DT39" s="656"/>
      <c r="DU39" s="656"/>
      <c r="DV39" s="657"/>
      <c r="DW39" s="628" t="s">
        <v>130</v>
      </c>
      <c r="DX39" s="654"/>
      <c r="DY39" s="654"/>
      <c r="DZ39" s="654"/>
      <c r="EA39" s="654"/>
      <c r="EB39" s="654"/>
      <c r="EC39" s="655"/>
    </row>
    <row r="40" spans="2:133" ht="11.25" customHeight="1" x14ac:dyDescent="0.15">
      <c r="B40" s="620" t="s">
        <v>349</v>
      </c>
      <c r="C40" s="621"/>
      <c r="D40" s="621"/>
      <c r="E40" s="621"/>
      <c r="F40" s="621"/>
      <c r="G40" s="621"/>
      <c r="H40" s="621"/>
      <c r="I40" s="621"/>
      <c r="J40" s="621"/>
      <c r="K40" s="621"/>
      <c r="L40" s="621"/>
      <c r="M40" s="621"/>
      <c r="N40" s="621"/>
      <c r="O40" s="621"/>
      <c r="P40" s="621"/>
      <c r="Q40" s="622"/>
      <c r="R40" s="623" t="s">
        <v>130</v>
      </c>
      <c r="S40" s="624"/>
      <c r="T40" s="624"/>
      <c r="U40" s="624"/>
      <c r="V40" s="624"/>
      <c r="W40" s="624"/>
      <c r="X40" s="624"/>
      <c r="Y40" s="625"/>
      <c r="Z40" s="626" t="s">
        <v>130</v>
      </c>
      <c r="AA40" s="626"/>
      <c r="AB40" s="626"/>
      <c r="AC40" s="626"/>
      <c r="AD40" s="627" t="s">
        <v>130</v>
      </c>
      <c r="AE40" s="627"/>
      <c r="AF40" s="627"/>
      <c r="AG40" s="627"/>
      <c r="AH40" s="627"/>
      <c r="AI40" s="627"/>
      <c r="AJ40" s="627"/>
      <c r="AK40" s="627"/>
      <c r="AL40" s="628" t="s">
        <v>130</v>
      </c>
      <c r="AM40" s="629"/>
      <c r="AN40" s="629"/>
      <c r="AO40" s="630"/>
      <c r="AQ40" s="686" t="s">
        <v>350</v>
      </c>
      <c r="AR40" s="687"/>
      <c r="AS40" s="687"/>
      <c r="AT40" s="687"/>
      <c r="AU40" s="687"/>
      <c r="AV40" s="687"/>
      <c r="AW40" s="687"/>
      <c r="AX40" s="687"/>
      <c r="AY40" s="688"/>
      <c r="AZ40" s="623" t="s">
        <v>130</v>
      </c>
      <c r="BA40" s="624"/>
      <c r="BB40" s="624"/>
      <c r="BC40" s="624"/>
      <c r="BD40" s="656"/>
      <c r="BE40" s="656"/>
      <c r="BF40" s="678"/>
      <c r="BG40" s="671" t="s">
        <v>351</v>
      </c>
      <c r="BH40" s="672"/>
      <c r="BI40" s="672"/>
      <c r="BJ40" s="672"/>
      <c r="BK40" s="672"/>
      <c r="BL40" s="223"/>
      <c r="BM40" s="621" t="s">
        <v>352</v>
      </c>
      <c r="BN40" s="621"/>
      <c r="BO40" s="621"/>
      <c r="BP40" s="621"/>
      <c r="BQ40" s="621"/>
      <c r="BR40" s="621"/>
      <c r="BS40" s="621"/>
      <c r="BT40" s="621"/>
      <c r="BU40" s="622"/>
      <c r="BV40" s="623">
        <v>12</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30000</v>
      </c>
      <c r="CS40" s="624"/>
      <c r="CT40" s="624"/>
      <c r="CU40" s="624"/>
      <c r="CV40" s="624"/>
      <c r="CW40" s="624"/>
      <c r="CX40" s="624"/>
      <c r="CY40" s="625"/>
      <c r="CZ40" s="628">
        <v>0.3</v>
      </c>
      <c r="DA40" s="654"/>
      <c r="DB40" s="654"/>
      <c r="DC40" s="658"/>
      <c r="DD40" s="632" t="s">
        <v>130</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4"/>
      <c r="DY40" s="654"/>
      <c r="DZ40" s="654"/>
      <c r="EA40" s="654"/>
      <c r="EB40" s="654"/>
      <c r="EC40" s="655"/>
    </row>
    <row r="41" spans="2:133" ht="11.25" customHeight="1" x14ac:dyDescent="0.15">
      <c r="B41" s="644" t="s">
        <v>354</v>
      </c>
      <c r="C41" s="645"/>
      <c r="D41" s="645"/>
      <c r="E41" s="645"/>
      <c r="F41" s="645"/>
      <c r="G41" s="645"/>
      <c r="H41" s="645"/>
      <c r="I41" s="645"/>
      <c r="J41" s="645"/>
      <c r="K41" s="645"/>
      <c r="L41" s="645"/>
      <c r="M41" s="645"/>
      <c r="N41" s="645"/>
      <c r="O41" s="645"/>
      <c r="P41" s="645"/>
      <c r="Q41" s="646"/>
      <c r="R41" s="695">
        <v>12076159</v>
      </c>
      <c r="S41" s="696"/>
      <c r="T41" s="696"/>
      <c r="U41" s="696"/>
      <c r="V41" s="696"/>
      <c r="W41" s="696"/>
      <c r="X41" s="696"/>
      <c r="Y41" s="700"/>
      <c r="Z41" s="701">
        <v>100</v>
      </c>
      <c r="AA41" s="701"/>
      <c r="AB41" s="701"/>
      <c r="AC41" s="701"/>
      <c r="AD41" s="702">
        <v>2895174</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122560</v>
      </c>
      <c r="BA41" s="624"/>
      <c r="BB41" s="624"/>
      <c r="BC41" s="624"/>
      <c r="BD41" s="656"/>
      <c r="BE41" s="656"/>
      <c r="BF41" s="678"/>
      <c r="BG41" s="671"/>
      <c r="BH41" s="672"/>
      <c r="BI41" s="672"/>
      <c r="BJ41" s="672"/>
      <c r="BK41" s="672"/>
      <c r="BL41" s="223"/>
      <c r="BM41" s="621" t="s">
        <v>356</v>
      </c>
      <c r="BN41" s="621"/>
      <c r="BO41" s="621"/>
      <c r="BP41" s="621"/>
      <c r="BQ41" s="621"/>
      <c r="BR41" s="621"/>
      <c r="BS41" s="621"/>
      <c r="BT41" s="621"/>
      <c r="BU41" s="622"/>
      <c r="BV41" s="623">
        <v>44</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147</v>
      </c>
      <c r="CS41" s="656"/>
      <c r="CT41" s="656"/>
      <c r="CU41" s="656"/>
      <c r="CV41" s="656"/>
      <c r="CW41" s="656"/>
      <c r="CX41" s="656"/>
      <c r="CY41" s="657"/>
      <c r="CZ41" s="628" t="s">
        <v>130</v>
      </c>
      <c r="DA41" s="654"/>
      <c r="DB41" s="654"/>
      <c r="DC41" s="658"/>
      <c r="DD41" s="632" t="s">
        <v>130</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358</v>
      </c>
      <c r="AR42" s="693"/>
      <c r="AS42" s="693"/>
      <c r="AT42" s="693"/>
      <c r="AU42" s="693"/>
      <c r="AV42" s="693"/>
      <c r="AW42" s="693"/>
      <c r="AX42" s="693"/>
      <c r="AY42" s="694"/>
      <c r="AZ42" s="695">
        <v>238305</v>
      </c>
      <c r="BA42" s="696"/>
      <c r="BB42" s="696"/>
      <c r="BC42" s="696"/>
      <c r="BD42" s="682"/>
      <c r="BE42" s="682"/>
      <c r="BF42" s="684"/>
      <c r="BG42" s="673"/>
      <c r="BH42" s="674"/>
      <c r="BI42" s="674"/>
      <c r="BJ42" s="674"/>
      <c r="BK42" s="674"/>
      <c r="BL42" s="224"/>
      <c r="BM42" s="645" t="s">
        <v>359</v>
      </c>
      <c r="BN42" s="645"/>
      <c r="BO42" s="645"/>
      <c r="BP42" s="645"/>
      <c r="BQ42" s="645"/>
      <c r="BR42" s="645"/>
      <c r="BS42" s="645"/>
      <c r="BT42" s="645"/>
      <c r="BU42" s="646"/>
      <c r="BV42" s="695">
        <v>466</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2366058</v>
      </c>
      <c r="CS42" s="656"/>
      <c r="CT42" s="656"/>
      <c r="CU42" s="656"/>
      <c r="CV42" s="656"/>
      <c r="CW42" s="656"/>
      <c r="CX42" s="656"/>
      <c r="CY42" s="657"/>
      <c r="CZ42" s="628">
        <v>21</v>
      </c>
      <c r="DA42" s="654"/>
      <c r="DB42" s="654"/>
      <c r="DC42" s="658"/>
      <c r="DD42" s="632">
        <v>833675</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83367</v>
      </c>
      <c r="CS43" s="656"/>
      <c r="CT43" s="656"/>
      <c r="CU43" s="656"/>
      <c r="CV43" s="656"/>
      <c r="CW43" s="656"/>
      <c r="CX43" s="656"/>
      <c r="CY43" s="657"/>
      <c r="CZ43" s="628">
        <v>0.7</v>
      </c>
      <c r="DA43" s="654"/>
      <c r="DB43" s="654"/>
      <c r="DC43" s="658"/>
      <c r="DD43" s="632">
        <v>64785</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311</v>
      </c>
      <c r="CE44" s="660"/>
      <c r="CF44" s="620" t="s">
        <v>364</v>
      </c>
      <c r="CG44" s="621"/>
      <c r="CH44" s="621"/>
      <c r="CI44" s="621"/>
      <c r="CJ44" s="621"/>
      <c r="CK44" s="621"/>
      <c r="CL44" s="621"/>
      <c r="CM44" s="621"/>
      <c r="CN44" s="621"/>
      <c r="CO44" s="621"/>
      <c r="CP44" s="621"/>
      <c r="CQ44" s="622"/>
      <c r="CR44" s="623">
        <v>1955858</v>
      </c>
      <c r="CS44" s="624"/>
      <c r="CT44" s="624"/>
      <c r="CU44" s="624"/>
      <c r="CV44" s="624"/>
      <c r="CW44" s="624"/>
      <c r="CX44" s="624"/>
      <c r="CY44" s="625"/>
      <c r="CZ44" s="628">
        <v>17.3</v>
      </c>
      <c r="DA44" s="629"/>
      <c r="DB44" s="629"/>
      <c r="DC44" s="635"/>
      <c r="DD44" s="632">
        <v>612063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366</v>
      </c>
      <c r="CG45" s="621"/>
      <c r="CH45" s="621"/>
      <c r="CI45" s="621"/>
      <c r="CJ45" s="621"/>
      <c r="CK45" s="621"/>
      <c r="CL45" s="621"/>
      <c r="CM45" s="621"/>
      <c r="CN45" s="621"/>
      <c r="CO45" s="621"/>
      <c r="CP45" s="621"/>
      <c r="CQ45" s="622"/>
      <c r="CR45" s="623">
        <v>1659475</v>
      </c>
      <c r="CS45" s="656"/>
      <c r="CT45" s="656"/>
      <c r="CU45" s="656"/>
      <c r="CV45" s="656"/>
      <c r="CW45" s="656"/>
      <c r="CX45" s="656"/>
      <c r="CY45" s="657"/>
      <c r="CZ45" s="628">
        <v>14.7</v>
      </c>
      <c r="DA45" s="654"/>
      <c r="DB45" s="654"/>
      <c r="DC45" s="658"/>
      <c r="DD45" s="632">
        <v>392524</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367</v>
      </c>
      <c r="CG46" s="621"/>
      <c r="CH46" s="621"/>
      <c r="CI46" s="621"/>
      <c r="CJ46" s="621"/>
      <c r="CK46" s="621"/>
      <c r="CL46" s="621"/>
      <c r="CM46" s="621"/>
      <c r="CN46" s="621"/>
      <c r="CO46" s="621"/>
      <c r="CP46" s="621"/>
      <c r="CQ46" s="622"/>
      <c r="CR46" s="623">
        <v>296383</v>
      </c>
      <c r="CS46" s="624"/>
      <c r="CT46" s="624"/>
      <c r="CU46" s="624"/>
      <c r="CV46" s="624"/>
      <c r="CW46" s="624"/>
      <c r="CX46" s="624"/>
      <c r="CY46" s="625"/>
      <c r="CZ46" s="628">
        <v>2.6</v>
      </c>
      <c r="DA46" s="629"/>
      <c r="DB46" s="629"/>
      <c r="DC46" s="635"/>
      <c r="DD46" s="632">
        <v>219539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368</v>
      </c>
      <c r="CG47" s="621"/>
      <c r="CH47" s="621"/>
      <c r="CI47" s="621"/>
      <c r="CJ47" s="621"/>
      <c r="CK47" s="621"/>
      <c r="CL47" s="621"/>
      <c r="CM47" s="621"/>
      <c r="CN47" s="621"/>
      <c r="CO47" s="621"/>
      <c r="CP47" s="621"/>
      <c r="CQ47" s="622"/>
      <c r="CR47" s="623">
        <v>410200</v>
      </c>
      <c r="CS47" s="656"/>
      <c r="CT47" s="656"/>
      <c r="CU47" s="656"/>
      <c r="CV47" s="656"/>
      <c r="CW47" s="656"/>
      <c r="CX47" s="656"/>
      <c r="CY47" s="657"/>
      <c r="CZ47" s="628">
        <v>3.6</v>
      </c>
      <c r="DA47" s="654"/>
      <c r="DB47" s="654"/>
      <c r="DC47" s="658"/>
      <c r="DD47" s="632">
        <v>221612</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369</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370</v>
      </c>
      <c r="CE49" s="645"/>
      <c r="CF49" s="645"/>
      <c r="CG49" s="645"/>
      <c r="CH49" s="645"/>
      <c r="CI49" s="645"/>
      <c r="CJ49" s="645"/>
      <c r="CK49" s="645"/>
      <c r="CL49" s="645"/>
      <c r="CM49" s="645"/>
      <c r="CN49" s="645"/>
      <c r="CO49" s="645"/>
      <c r="CP49" s="645"/>
      <c r="CQ49" s="646"/>
      <c r="CR49" s="695">
        <v>11292507</v>
      </c>
      <c r="CS49" s="682"/>
      <c r="CT49" s="682"/>
      <c r="CU49" s="682"/>
      <c r="CV49" s="682"/>
      <c r="CW49" s="682"/>
      <c r="CX49" s="682"/>
      <c r="CY49" s="711"/>
      <c r="CZ49" s="703">
        <v>100</v>
      </c>
      <c r="DA49" s="712"/>
      <c r="DB49" s="712"/>
      <c r="DC49" s="713"/>
      <c r="DD49" s="714">
        <v>5225639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hN+BskvgP6yK6gzR5WkliT/F6gZUjEusVRh6B5Vupuuj0VTGlFhlnis+DzKe89VsMOcUJtLSpXHVPdbvi90wxA==" saltValue="xCYUw9oAO+lmh3/HyuQ6U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2"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12076</v>
      </c>
      <c r="R7" s="753"/>
      <c r="S7" s="753"/>
      <c r="T7" s="753"/>
      <c r="U7" s="753"/>
      <c r="V7" s="753">
        <v>11293</v>
      </c>
      <c r="W7" s="753"/>
      <c r="X7" s="753"/>
      <c r="Y7" s="753"/>
      <c r="Z7" s="753"/>
      <c r="AA7" s="753">
        <v>783</v>
      </c>
      <c r="AB7" s="753"/>
      <c r="AC7" s="753"/>
      <c r="AD7" s="753"/>
      <c r="AE7" s="754"/>
      <c r="AF7" s="755">
        <v>425</v>
      </c>
      <c r="AG7" s="756"/>
      <c r="AH7" s="756"/>
      <c r="AI7" s="756"/>
      <c r="AJ7" s="757"/>
      <c r="AK7" s="758">
        <v>65</v>
      </c>
      <c r="AL7" s="759"/>
      <c r="AM7" s="759"/>
      <c r="AN7" s="759"/>
      <c r="AO7" s="759"/>
      <c r="AP7" s="759">
        <v>506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592</v>
      </c>
      <c r="BT7" s="747"/>
      <c r="BU7" s="747"/>
      <c r="BV7" s="747"/>
      <c r="BW7" s="747"/>
      <c r="BX7" s="747"/>
      <c r="BY7" s="747"/>
      <c r="BZ7" s="747"/>
      <c r="CA7" s="747"/>
      <c r="CB7" s="747"/>
      <c r="CC7" s="747"/>
      <c r="CD7" s="747"/>
      <c r="CE7" s="747"/>
      <c r="CF7" s="747"/>
      <c r="CG7" s="762"/>
      <c r="CH7" s="743">
        <v>40</v>
      </c>
      <c r="CI7" s="744"/>
      <c r="CJ7" s="744"/>
      <c r="CK7" s="744"/>
      <c r="CL7" s="745"/>
      <c r="CM7" s="743">
        <v>557</v>
      </c>
      <c r="CN7" s="744"/>
      <c r="CO7" s="744"/>
      <c r="CP7" s="744"/>
      <c r="CQ7" s="745"/>
      <c r="CR7" s="743">
        <v>290</v>
      </c>
      <c r="CS7" s="744"/>
      <c r="CT7" s="744"/>
      <c r="CU7" s="744"/>
      <c r="CV7" s="745"/>
      <c r="CW7" s="743" t="s">
        <v>518</v>
      </c>
      <c r="CX7" s="744"/>
      <c r="CY7" s="744"/>
      <c r="CZ7" s="744"/>
      <c r="DA7" s="745"/>
      <c r="DB7" s="743" t="s">
        <v>518</v>
      </c>
      <c r="DC7" s="744"/>
      <c r="DD7" s="744"/>
      <c r="DE7" s="744"/>
      <c r="DF7" s="745"/>
      <c r="DG7" s="743" t="s">
        <v>518</v>
      </c>
      <c r="DH7" s="744"/>
      <c r="DI7" s="744"/>
      <c r="DJ7" s="744"/>
      <c r="DK7" s="745"/>
      <c r="DL7" s="743" t="s">
        <v>518</v>
      </c>
      <c r="DM7" s="744"/>
      <c r="DN7" s="744"/>
      <c r="DO7" s="744"/>
      <c r="DP7" s="745"/>
      <c r="DQ7" s="743" t="s">
        <v>518</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425</v>
      </c>
      <c r="AG23" s="793"/>
      <c r="AH23" s="793"/>
      <c r="AI23" s="793"/>
      <c r="AJ23" s="796"/>
      <c r="AK23" s="797"/>
      <c r="AL23" s="798"/>
      <c r="AM23" s="798"/>
      <c r="AN23" s="798"/>
      <c r="AO23" s="798"/>
      <c r="AP23" s="793"/>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1366</v>
      </c>
      <c r="R28" s="823"/>
      <c r="S28" s="823"/>
      <c r="T28" s="823"/>
      <c r="U28" s="823"/>
      <c r="V28" s="823">
        <v>1211</v>
      </c>
      <c r="W28" s="823"/>
      <c r="X28" s="823"/>
      <c r="Y28" s="823"/>
      <c r="Z28" s="823"/>
      <c r="AA28" s="823">
        <v>155</v>
      </c>
      <c r="AB28" s="823"/>
      <c r="AC28" s="823"/>
      <c r="AD28" s="823"/>
      <c r="AE28" s="824"/>
      <c r="AF28" s="825">
        <v>155</v>
      </c>
      <c r="AG28" s="823"/>
      <c r="AH28" s="823"/>
      <c r="AI28" s="823"/>
      <c r="AJ28" s="826"/>
      <c r="AK28" s="827">
        <v>123</v>
      </c>
      <c r="AL28" s="828"/>
      <c r="AM28" s="828"/>
      <c r="AN28" s="828"/>
      <c r="AO28" s="828"/>
      <c r="AP28" s="828" t="s">
        <v>518</v>
      </c>
      <c r="AQ28" s="828"/>
      <c r="AR28" s="828"/>
      <c r="AS28" s="828"/>
      <c r="AT28" s="828"/>
      <c r="AU28" s="828" t="s">
        <v>518</v>
      </c>
      <c r="AV28" s="828"/>
      <c r="AW28" s="828"/>
      <c r="AX28" s="828"/>
      <c r="AY28" s="828"/>
      <c r="AZ28" s="829" t="s">
        <v>518</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956</v>
      </c>
      <c r="R29" s="784"/>
      <c r="S29" s="784"/>
      <c r="T29" s="784"/>
      <c r="U29" s="784"/>
      <c r="V29" s="784">
        <v>867</v>
      </c>
      <c r="W29" s="784"/>
      <c r="X29" s="784"/>
      <c r="Y29" s="784"/>
      <c r="Z29" s="784"/>
      <c r="AA29" s="784">
        <v>89</v>
      </c>
      <c r="AB29" s="784"/>
      <c r="AC29" s="784"/>
      <c r="AD29" s="784"/>
      <c r="AE29" s="785"/>
      <c r="AF29" s="786">
        <v>89</v>
      </c>
      <c r="AG29" s="787"/>
      <c r="AH29" s="787"/>
      <c r="AI29" s="787"/>
      <c r="AJ29" s="788"/>
      <c r="AK29" s="834">
        <v>140</v>
      </c>
      <c r="AL29" s="830"/>
      <c r="AM29" s="830"/>
      <c r="AN29" s="830"/>
      <c r="AO29" s="830"/>
      <c r="AP29" s="830" t="s">
        <v>518</v>
      </c>
      <c r="AQ29" s="830"/>
      <c r="AR29" s="830"/>
      <c r="AS29" s="830"/>
      <c r="AT29" s="830"/>
      <c r="AU29" s="830" t="s">
        <v>518</v>
      </c>
      <c r="AV29" s="830"/>
      <c r="AW29" s="830"/>
      <c r="AX29" s="830"/>
      <c r="AY29" s="830"/>
      <c r="AZ29" s="831" t="s">
        <v>518</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33</v>
      </c>
      <c r="R30" s="784"/>
      <c r="S30" s="784"/>
      <c r="T30" s="784"/>
      <c r="U30" s="784"/>
      <c r="V30" s="784">
        <v>33</v>
      </c>
      <c r="W30" s="784"/>
      <c r="X30" s="784"/>
      <c r="Y30" s="784"/>
      <c r="Z30" s="784"/>
      <c r="AA30" s="784">
        <v>0</v>
      </c>
      <c r="AB30" s="784"/>
      <c r="AC30" s="784"/>
      <c r="AD30" s="784"/>
      <c r="AE30" s="785"/>
      <c r="AF30" s="786">
        <v>0</v>
      </c>
      <c r="AG30" s="787"/>
      <c r="AH30" s="787"/>
      <c r="AI30" s="787"/>
      <c r="AJ30" s="788"/>
      <c r="AK30" s="834">
        <v>22</v>
      </c>
      <c r="AL30" s="830"/>
      <c r="AM30" s="830"/>
      <c r="AN30" s="830"/>
      <c r="AO30" s="830"/>
      <c r="AP30" s="830" t="s">
        <v>518</v>
      </c>
      <c r="AQ30" s="830"/>
      <c r="AR30" s="830"/>
      <c r="AS30" s="830"/>
      <c r="AT30" s="830"/>
      <c r="AU30" s="830" t="s">
        <v>518</v>
      </c>
      <c r="AV30" s="830"/>
      <c r="AW30" s="830"/>
      <c r="AX30" s="830"/>
      <c r="AY30" s="830"/>
      <c r="AZ30" s="831" t="s">
        <v>518</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410</v>
      </c>
      <c r="C31" s="781"/>
      <c r="D31" s="781"/>
      <c r="E31" s="781"/>
      <c r="F31" s="781"/>
      <c r="G31" s="781"/>
      <c r="H31" s="781"/>
      <c r="I31" s="781"/>
      <c r="J31" s="781"/>
      <c r="K31" s="781"/>
      <c r="L31" s="781"/>
      <c r="M31" s="781"/>
      <c r="N31" s="781"/>
      <c r="O31" s="781"/>
      <c r="P31" s="782"/>
      <c r="Q31" s="783">
        <v>516</v>
      </c>
      <c r="R31" s="784"/>
      <c r="S31" s="784"/>
      <c r="T31" s="784"/>
      <c r="U31" s="784"/>
      <c r="V31" s="784">
        <v>514</v>
      </c>
      <c r="W31" s="784"/>
      <c r="X31" s="784"/>
      <c r="Y31" s="784"/>
      <c r="Z31" s="784"/>
      <c r="AA31" s="784">
        <v>3</v>
      </c>
      <c r="AB31" s="784"/>
      <c r="AC31" s="784"/>
      <c r="AD31" s="784"/>
      <c r="AE31" s="785"/>
      <c r="AF31" s="786">
        <v>3</v>
      </c>
      <c r="AG31" s="787"/>
      <c r="AH31" s="787"/>
      <c r="AI31" s="787"/>
      <c r="AJ31" s="788"/>
      <c r="AK31" s="834">
        <v>411</v>
      </c>
      <c r="AL31" s="830"/>
      <c r="AM31" s="830"/>
      <c r="AN31" s="830"/>
      <c r="AO31" s="830"/>
      <c r="AP31" s="830">
        <v>892</v>
      </c>
      <c r="AQ31" s="830"/>
      <c r="AR31" s="830"/>
      <c r="AS31" s="830"/>
      <c r="AT31" s="830"/>
      <c r="AU31" s="830" t="s">
        <v>518</v>
      </c>
      <c r="AV31" s="830"/>
      <c r="AW31" s="830"/>
      <c r="AX31" s="830"/>
      <c r="AY31" s="830"/>
      <c r="AZ31" s="831" t="s">
        <v>518</v>
      </c>
      <c r="BA31" s="831"/>
      <c r="BB31" s="831"/>
      <c r="BC31" s="831"/>
      <c r="BD31" s="831"/>
      <c r="BE31" s="832" t="s">
        <v>411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412</v>
      </c>
      <c r="C32" s="781"/>
      <c r="D32" s="781"/>
      <c r="E32" s="781"/>
      <c r="F32" s="781"/>
      <c r="G32" s="781"/>
      <c r="H32" s="781"/>
      <c r="I32" s="781"/>
      <c r="J32" s="781"/>
      <c r="K32" s="781"/>
      <c r="L32" s="781"/>
      <c r="M32" s="781"/>
      <c r="N32" s="781"/>
      <c r="O32" s="781"/>
      <c r="P32" s="782"/>
      <c r="Q32" s="783">
        <v>48</v>
      </c>
      <c r="R32" s="784"/>
      <c r="S32" s="784"/>
      <c r="T32" s="784"/>
      <c r="U32" s="784"/>
      <c r="V32" s="784">
        <v>16</v>
      </c>
      <c r="W32" s="784"/>
      <c r="X32" s="784"/>
      <c r="Y32" s="784"/>
      <c r="Z32" s="784"/>
      <c r="AA32" s="784">
        <v>32</v>
      </c>
      <c r="AB32" s="784"/>
      <c r="AC32" s="784"/>
      <c r="AD32" s="784"/>
      <c r="AE32" s="785"/>
      <c r="AF32" s="786">
        <v>419</v>
      </c>
      <c r="AG32" s="787"/>
      <c r="AH32" s="787"/>
      <c r="AI32" s="787"/>
      <c r="AJ32" s="788"/>
      <c r="AK32" s="834" t="s">
        <v>518</v>
      </c>
      <c r="AL32" s="830"/>
      <c r="AM32" s="830"/>
      <c r="AN32" s="830"/>
      <c r="AO32" s="830"/>
      <c r="AP32" s="830" t="s">
        <v>518</v>
      </c>
      <c r="AQ32" s="830"/>
      <c r="AR32" s="830"/>
      <c r="AS32" s="830"/>
      <c r="AT32" s="830"/>
      <c r="AU32" s="830" t="s">
        <v>518</v>
      </c>
      <c r="AV32" s="830"/>
      <c r="AW32" s="830"/>
      <c r="AX32" s="830"/>
      <c r="AY32" s="830"/>
      <c r="AZ32" s="831" t="s">
        <v>518</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667</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417</v>
      </c>
      <c r="B66" s="728"/>
      <c r="C66" s="728"/>
      <c r="D66" s="728"/>
      <c r="E66" s="728"/>
      <c r="F66" s="728"/>
      <c r="G66" s="728"/>
      <c r="H66" s="728"/>
      <c r="I66" s="728"/>
      <c r="J66" s="728"/>
      <c r="K66" s="728"/>
      <c r="L66" s="728"/>
      <c r="M66" s="728"/>
      <c r="N66" s="728"/>
      <c r="O66" s="728"/>
      <c r="P66" s="729"/>
      <c r="Q66" s="733" t="s">
        <v>418</v>
      </c>
      <c r="R66" s="734"/>
      <c r="S66" s="734"/>
      <c r="T66" s="734"/>
      <c r="U66" s="735"/>
      <c r="V66" s="733" t="s">
        <v>419</v>
      </c>
      <c r="W66" s="734"/>
      <c r="X66" s="734"/>
      <c r="Y66" s="734"/>
      <c r="Z66" s="735"/>
      <c r="AA66" s="733" t="s">
        <v>401</v>
      </c>
      <c r="AB66" s="734"/>
      <c r="AC66" s="734"/>
      <c r="AD66" s="734"/>
      <c r="AE66" s="735"/>
      <c r="AF66" s="854" t="s">
        <v>420</v>
      </c>
      <c r="AG66" s="815"/>
      <c r="AH66" s="815"/>
      <c r="AI66" s="815"/>
      <c r="AJ66" s="855"/>
      <c r="AK66" s="733" t="s">
        <v>421</v>
      </c>
      <c r="AL66" s="728"/>
      <c r="AM66" s="728"/>
      <c r="AN66" s="728"/>
      <c r="AO66" s="729"/>
      <c r="AP66" s="733" t="s">
        <v>422</v>
      </c>
      <c r="AQ66" s="734"/>
      <c r="AR66" s="734"/>
      <c r="AS66" s="734"/>
      <c r="AT66" s="735"/>
      <c r="AU66" s="733" t="s">
        <v>423</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584</v>
      </c>
      <c r="C68" s="870"/>
      <c r="D68" s="870"/>
      <c r="E68" s="870"/>
      <c r="F68" s="870"/>
      <c r="G68" s="870"/>
      <c r="H68" s="870"/>
      <c r="I68" s="870"/>
      <c r="J68" s="870"/>
      <c r="K68" s="870"/>
      <c r="L68" s="870"/>
      <c r="M68" s="870"/>
      <c r="N68" s="870"/>
      <c r="O68" s="870"/>
      <c r="P68" s="871"/>
      <c r="Q68" s="872">
        <v>6836</v>
      </c>
      <c r="R68" s="866"/>
      <c r="S68" s="866"/>
      <c r="T68" s="866"/>
      <c r="U68" s="866"/>
      <c r="V68" s="866">
        <v>5439</v>
      </c>
      <c r="W68" s="866"/>
      <c r="X68" s="866"/>
      <c r="Y68" s="866"/>
      <c r="Z68" s="866"/>
      <c r="AA68" s="866">
        <v>1397</v>
      </c>
      <c r="AB68" s="866"/>
      <c r="AC68" s="866"/>
      <c r="AD68" s="866"/>
      <c r="AE68" s="866"/>
      <c r="AF68" s="866" t="s">
        <v>518</v>
      </c>
      <c r="AG68" s="866"/>
      <c r="AH68" s="866"/>
      <c r="AI68" s="866"/>
      <c r="AJ68" s="866"/>
      <c r="AK68" s="866">
        <v>14</v>
      </c>
      <c r="AL68" s="866"/>
      <c r="AM68" s="866"/>
      <c r="AN68" s="866"/>
      <c r="AO68" s="866"/>
      <c r="AP68" s="866" t="s">
        <v>518</v>
      </c>
      <c r="AQ68" s="866"/>
      <c r="AR68" s="866"/>
      <c r="AS68" s="866"/>
      <c r="AT68" s="866"/>
      <c r="AU68" s="866" t="s">
        <v>518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585</v>
      </c>
      <c r="C69" s="874"/>
      <c r="D69" s="874"/>
      <c r="E69" s="874"/>
      <c r="F69" s="874"/>
      <c r="G69" s="874"/>
      <c r="H69" s="874"/>
      <c r="I69" s="874"/>
      <c r="J69" s="874"/>
      <c r="K69" s="874"/>
      <c r="L69" s="874"/>
      <c r="M69" s="874"/>
      <c r="N69" s="874"/>
      <c r="O69" s="874"/>
      <c r="P69" s="875"/>
      <c r="Q69" s="876">
        <v>1548</v>
      </c>
      <c r="R69" s="830"/>
      <c r="S69" s="830"/>
      <c r="T69" s="830"/>
      <c r="U69" s="830"/>
      <c r="V69" s="830">
        <v>1547</v>
      </c>
      <c r="W69" s="830"/>
      <c r="X69" s="830"/>
      <c r="Y69" s="830"/>
      <c r="Z69" s="830"/>
      <c r="AA69" s="830">
        <v>1</v>
      </c>
      <c r="AB69" s="830"/>
      <c r="AC69" s="830"/>
      <c r="AD69" s="830"/>
      <c r="AE69" s="830"/>
      <c r="AF69" s="830" t="s">
        <v>518</v>
      </c>
      <c r="AG69" s="830"/>
      <c r="AH69" s="830"/>
      <c r="AI69" s="830"/>
      <c r="AJ69" s="830"/>
      <c r="AK69" s="830" t="s">
        <v>518</v>
      </c>
      <c r="AL69" s="830"/>
      <c r="AM69" s="830"/>
      <c r="AN69" s="830"/>
      <c r="AO69" s="830"/>
      <c r="AP69" s="830" t="s">
        <v>518</v>
      </c>
      <c r="AQ69" s="830"/>
      <c r="AR69" s="830"/>
      <c r="AS69" s="830"/>
      <c r="AT69" s="830"/>
      <c r="AU69" s="830" t="s">
        <v>518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586</v>
      </c>
      <c r="C70" s="874"/>
      <c r="D70" s="874"/>
      <c r="E70" s="874"/>
      <c r="F70" s="874"/>
      <c r="G70" s="874"/>
      <c r="H70" s="874"/>
      <c r="I70" s="874"/>
      <c r="J70" s="874"/>
      <c r="K70" s="874"/>
      <c r="L70" s="874"/>
      <c r="M70" s="874"/>
      <c r="N70" s="874"/>
      <c r="O70" s="874"/>
      <c r="P70" s="875"/>
      <c r="Q70" s="876">
        <v>15</v>
      </c>
      <c r="R70" s="830"/>
      <c r="S70" s="830"/>
      <c r="T70" s="830"/>
      <c r="U70" s="830"/>
      <c r="V70" s="830">
        <v>15</v>
      </c>
      <c r="W70" s="830"/>
      <c r="X70" s="830"/>
      <c r="Y70" s="830"/>
      <c r="Z70" s="830"/>
      <c r="AA70" s="830">
        <v>0</v>
      </c>
      <c r="AB70" s="830"/>
      <c r="AC70" s="830"/>
      <c r="AD70" s="830"/>
      <c r="AE70" s="830"/>
      <c r="AF70" s="830" t="s">
        <v>518</v>
      </c>
      <c r="AG70" s="830"/>
      <c r="AH70" s="830"/>
      <c r="AI70" s="830"/>
      <c r="AJ70" s="830"/>
      <c r="AK70" s="830" t="s">
        <v>518</v>
      </c>
      <c r="AL70" s="830"/>
      <c r="AM70" s="830"/>
      <c r="AN70" s="830"/>
      <c r="AO70" s="830"/>
      <c r="AP70" s="830" t="s">
        <v>518</v>
      </c>
      <c r="AQ70" s="830"/>
      <c r="AR70" s="830"/>
      <c r="AS70" s="830"/>
      <c r="AT70" s="830"/>
      <c r="AU70" s="830" t="s">
        <v>518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587</v>
      </c>
      <c r="C71" s="874"/>
      <c r="D71" s="874"/>
      <c r="E71" s="874"/>
      <c r="F71" s="874"/>
      <c r="G71" s="874"/>
      <c r="H71" s="874"/>
      <c r="I71" s="874"/>
      <c r="J71" s="874"/>
      <c r="K71" s="874"/>
      <c r="L71" s="874"/>
      <c r="M71" s="874"/>
      <c r="N71" s="874"/>
      <c r="O71" s="874"/>
      <c r="P71" s="875"/>
      <c r="Q71" s="876">
        <v>56</v>
      </c>
      <c r="R71" s="830"/>
      <c r="S71" s="830"/>
      <c r="T71" s="830"/>
      <c r="U71" s="830"/>
      <c r="V71" s="830">
        <v>38</v>
      </c>
      <c r="W71" s="830"/>
      <c r="X71" s="830"/>
      <c r="Y71" s="830"/>
      <c r="Z71" s="830"/>
      <c r="AA71" s="830">
        <v>18</v>
      </c>
      <c r="AB71" s="830"/>
      <c r="AC71" s="830"/>
      <c r="AD71" s="830"/>
      <c r="AE71" s="830"/>
      <c r="AF71" s="830" t="s">
        <v>518</v>
      </c>
      <c r="AG71" s="830"/>
      <c r="AH71" s="830"/>
      <c r="AI71" s="830"/>
      <c r="AJ71" s="830"/>
      <c r="AK71" s="830" t="s">
        <v>518</v>
      </c>
      <c r="AL71" s="830"/>
      <c r="AM71" s="830"/>
      <c r="AN71" s="830"/>
      <c r="AO71" s="830"/>
      <c r="AP71" s="830" t="s">
        <v>518</v>
      </c>
      <c r="AQ71" s="830"/>
      <c r="AR71" s="830"/>
      <c r="AS71" s="830"/>
      <c r="AT71" s="830"/>
      <c r="AU71" s="830" t="s">
        <v>518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588</v>
      </c>
      <c r="C72" s="874"/>
      <c r="D72" s="874"/>
      <c r="E72" s="874"/>
      <c r="F72" s="874"/>
      <c r="G72" s="874"/>
      <c r="H72" s="874"/>
      <c r="I72" s="874"/>
      <c r="J72" s="874"/>
      <c r="K72" s="874"/>
      <c r="L72" s="874"/>
      <c r="M72" s="874"/>
      <c r="N72" s="874"/>
      <c r="O72" s="874"/>
      <c r="P72" s="875"/>
      <c r="Q72" s="876">
        <v>40</v>
      </c>
      <c r="R72" s="830"/>
      <c r="S72" s="830"/>
      <c r="T72" s="830"/>
      <c r="U72" s="830"/>
      <c r="V72" s="830">
        <v>39</v>
      </c>
      <c r="W72" s="830"/>
      <c r="X72" s="830"/>
      <c r="Y72" s="830"/>
      <c r="Z72" s="830"/>
      <c r="AA72" s="830">
        <v>1</v>
      </c>
      <c r="AB72" s="830"/>
      <c r="AC72" s="830"/>
      <c r="AD72" s="830"/>
      <c r="AE72" s="830"/>
      <c r="AF72" s="830" t="s">
        <v>518</v>
      </c>
      <c r="AG72" s="830"/>
      <c r="AH72" s="830"/>
      <c r="AI72" s="830"/>
      <c r="AJ72" s="830"/>
      <c r="AK72" s="830" t="s">
        <v>518</v>
      </c>
      <c r="AL72" s="830"/>
      <c r="AM72" s="830"/>
      <c r="AN72" s="830"/>
      <c r="AO72" s="830"/>
      <c r="AP72" s="830" t="s">
        <v>518</v>
      </c>
      <c r="AQ72" s="830"/>
      <c r="AR72" s="830"/>
      <c r="AS72" s="830"/>
      <c r="AT72" s="830"/>
      <c r="AU72" s="830" t="s">
        <v>518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589</v>
      </c>
      <c r="C73" s="874"/>
      <c r="D73" s="874"/>
      <c r="E73" s="874"/>
      <c r="F73" s="874"/>
      <c r="G73" s="874"/>
      <c r="H73" s="874"/>
      <c r="I73" s="874"/>
      <c r="J73" s="874"/>
      <c r="K73" s="874"/>
      <c r="L73" s="874"/>
      <c r="M73" s="874"/>
      <c r="N73" s="874"/>
      <c r="O73" s="874"/>
      <c r="P73" s="875"/>
      <c r="Q73" s="876">
        <v>3099</v>
      </c>
      <c r="R73" s="830"/>
      <c r="S73" s="830"/>
      <c r="T73" s="830"/>
      <c r="U73" s="830"/>
      <c r="V73" s="830">
        <v>3043</v>
      </c>
      <c r="W73" s="830"/>
      <c r="X73" s="830"/>
      <c r="Y73" s="830"/>
      <c r="Z73" s="830"/>
      <c r="AA73" s="830">
        <v>54</v>
      </c>
      <c r="AB73" s="830"/>
      <c r="AC73" s="830"/>
      <c r="AD73" s="830"/>
      <c r="AE73" s="830"/>
      <c r="AF73" s="830">
        <v>54</v>
      </c>
      <c r="AG73" s="830"/>
      <c r="AH73" s="830"/>
      <c r="AI73" s="830"/>
      <c r="AJ73" s="830"/>
      <c r="AK73" s="830">
        <v>0</v>
      </c>
      <c r="AL73" s="830"/>
      <c r="AM73" s="830"/>
      <c r="AN73" s="830"/>
      <c r="AO73" s="830"/>
      <c r="AP73" s="830">
        <v>302</v>
      </c>
      <c r="AQ73" s="830"/>
      <c r="AR73" s="830"/>
      <c r="AS73" s="830"/>
      <c r="AT73" s="830"/>
      <c r="AU73" s="830" t="s">
        <v>518</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590</v>
      </c>
      <c r="C74" s="874"/>
      <c r="D74" s="874"/>
      <c r="E74" s="874"/>
      <c r="F74" s="874"/>
      <c r="G74" s="874"/>
      <c r="H74" s="874"/>
      <c r="I74" s="874"/>
      <c r="J74" s="874"/>
      <c r="K74" s="874"/>
      <c r="L74" s="874"/>
      <c r="M74" s="874"/>
      <c r="N74" s="874"/>
      <c r="O74" s="874"/>
      <c r="P74" s="875"/>
      <c r="Q74" s="876">
        <v>57</v>
      </c>
      <c r="R74" s="830"/>
      <c r="S74" s="830"/>
      <c r="T74" s="830"/>
      <c r="U74" s="830"/>
      <c r="V74" s="830">
        <v>57</v>
      </c>
      <c r="W74" s="830"/>
      <c r="X74" s="830"/>
      <c r="Y74" s="830"/>
      <c r="Z74" s="830"/>
      <c r="AA74" s="830">
        <v>0</v>
      </c>
      <c r="AB74" s="830"/>
      <c r="AC74" s="830"/>
      <c r="AD74" s="830"/>
      <c r="AE74" s="830"/>
      <c r="AF74" s="830">
        <v>0</v>
      </c>
      <c r="AG74" s="830"/>
      <c r="AH74" s="830"/>
      <c r="AI74" s="830"/>
      <c r="AJ74" s="830"/>
      <c r="AK74" s="830">
        <v>0</v>
      </c>
      <c r="AL74" s="830"/>
      <c r="AM74" s="830"/>
      <c r="AN74" s="830"/>
      <c r="AO74" s="830"/>
      <c r="AP74" s="830">
        <v>0</v>
      </c>
      <c r="AQ74" s="830"/>
      <c r="AR74" s="830"/>
      <c r="AS74" s="830"/>
      <c r="AT74" s="830"/>
      <c r="AU74" s="830" t="s">
        <v>518</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591</v>
      </c>
      <c r="C75" s="874"/>
      <c r="D75" s="874"/>
      <c r="E75" s="874"/>
      <c r="F75" s="874"/>
      <c r="G75" s="874"/>
      <c r="H75" s="874"/>
      <c r="I75" s="874"/>
      <c r="J75" s="874"/>
      <c r="K75" s="874"/>
      <c r="L75" s="874"/>
      <c r="M75" s="874"/>
      <c r="N75" s="874"/>
      <c r="O75" s="874"/>
      <c r="P75" s="875"/>
      <c r="Q75" s="877">
        <v>1370</v>
      </c>
      <c r="R75" s="878"/>
      <c r="S75" s="878"/>
      <c r="T75" s="878"/>
      <c r="U75" s="834"/>
      <c r="V75" s="879">
        <v>1577</v>
      </c>
      <c r="W75" s="878"/>
      <c r="X75" s="878"/>
      <c r="Y75" s="878"/>
      <c r="Z75" s="834"/>
      <c r="AA75" s="879">
        <v>-207</v>
      </c>
      <c r="AB75" s="878"/>
      <c r="AC75" s="878"/>
      <c r="AD75" s="878"/>
      <c r="AE75" s="834"/>
      <c r="AF75" s="879">
        <v>4200</v>
      </c>
      <c r="AG75" s="878"/>
      <c r="AH75" s="878"/>
      <c r="AI75" s="878"/>
      <c r="AJ75" s="834"/>
      <c r="AK75" s="879">
        <v>0</v>
      </c>
      <c r="AL75" s="878"/>
      <c r="AM75" s="878"/>
      <c r="AN75" s="878"/>
      <c r="AO75" s="834"/>
      <c r="AP75" s="879">
        <v>2251</v>
      </c>
      <c r="AQ75" s="878"/>
      <c r="AR75" s="878"/>
      <c r="AS75" s="878"/>
      <c r="AT75" s="834"/>
      <c r="AU75" s="879" t="s">
        <v>518</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591</v>
      </c>
      <c r="C76" s="874"/>
      <c r="D76" s="874"/>
      <c r="E76" s="874"/>
      <c r="F76" s="874"/>
      <c r="G76" s="874"/>
      <c r="H76" s="874"/>
      <c r="I76" s="874"/>
      <c r="J76" s="874"/>
      <c r="K76" s="874"/>
      <c r="L76" s="874"/>
      <c r="M76" s="874"/>
      <c r="N76" s="874"/>
      <c r="O76" s="874"/>
      <c r="P76" s="875"/>
      <c r="Q76" s="877">
        <v>608</v>
      </c>
      <c r="R76" s="878"/>
      <c r="S76" s="878"/>
      <c r="T76" s="878"/>
      <c r="U76" s="834"/>
      <c r="V76" s="879">
        <v>467</v>
      </c>
      <c r="W76" s="878"/>
      <c r="X76" s="878"/>
      <c r="Y76" s="878"/>
      <c r="Z76" s="834"/>
      <c r="AA76" s="879">
        <v>141</v>
      </c>
      <c r="AB76" s="878"/>
      <c r="AC76" s="878"/>
      <c r="AD76" s="878"/>
      <c r="AE76" s="834"/>
      <c r="AF76" s="879">
        <v>1236</v>
      </c>
      <c r="AG76" s="878"/>
      <c r="AH76" s="878"/>
      <c r="AI76" s="878"/>
      <c r="AJ76" s="834"/>
      <c r="AK76" s="879">
        <v>0</v>
      </c>
      <c r="AL76" s="878"/>
      <c r="AM76" s="878"/>
      <c r="AN76" s="878"/>
      <c r="AO76" s="834"/>
      <c r="AP76" s="879">
        <v>1306</v>
      </c>
      <c r="AQ76" s="878"/>
      <c r="AR76" s="878"/>
      <c r="AS76" s="878"/>
      <c r="AT76" s="834"/>
      <c r="AU76" s="879" t="s">
        <v>518</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313</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313</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313</v>
      </c>
      <c r="DR109" s="893"/>
      <c r="DS109" s="893"/>
      <c r="DT109" s="893"/>
      <c r="DU109" s="894"/>
      <c r="DV109" s="892" t="s">
        <v>435</v>
      </c>
      <c r="DW109" s="893"/>
      <c r="DX109" s="893"/>
      <c r="DY109" s="893"/>
      <c r="DZ109" s="895"/>
    </row>
    <row r="110" spans="1:131" s="230" customFormat="1" ht="26.25" customHeight="1" x14ac:dyDescent="0.15">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142467</v>
      </c>
      <c r="AB110" s="900"/>
      <c r="AC110" s="900"/>
      <c r="AD110" s="900"/>
      <c r="AE110" s="901"/>
      <c r="AF110" s="902">
        <v>117209</v>
      </c>
      <c r="AG110" s="900"/>
      <c r="AH110" s="900"/>
      <c r="AI110" s="900"/>
      <c r="AJ110" s="901"/>
      <c r="AK110" s="902">
        <v>96405</v>
      </c>
      <c r="AL110" s="900"/>
      <c r="AM110" s="900"/>
      <c r="AN110" s="900"/>
      <c r="AO110" s="901"/>
      <c r="AP110" s="903">
        <v>3.3</v>
      </c>
      <c r="AQ110" s="904"/>
      <c r="AR110" s="904"/>
      <c r="AS110" s="904"/>
      <c r="AT110" s="905"/>
      <c r="AU110" s="906" t="s">
        <v>74</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712258</v>
      </c>
      <c r="BR110" s="931"/>
      <c r="BS110" s="931"/>
      <c r="BT110" s="931"/>
      <c r="BU110" s="931"/>
      <c r="BV110" s="931">
        <v>597845</v>
      </c>
      <c r="BW110" s="931"/>
      <c r="BX110" s="931"/>
      <c r="BY110" s="931"/>
      <c r="BZ110" s="931"/>
      <c r="CA110" s="931">
        <v>502890</v>
      </c>
      <c r="CB110" s="931"/>
      <c r="CC110" s="931"/>
      <c r="CD110" s="931"/>
      <c r="CE110" s="931"/>
      <c r="CF110" s="944">
        <v>17.399999999999999</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441</v>
      </c>
      <c r="DH110" s="931"/>
      <c r="DI110" s="931"/>
      <c r="DJ110" s="931"/>
      <c r="DK110" s="931"/>
      <c r="DL110" s="931" t="s">
        <v>441</v>
      </c>
      <c r="DM110" s="931"/>
      <c r="DN110" s="931"/>
      <c r="DO110" s="931"/>
      <c r="DP110" s="931"/>
      <c r="DQ110" s="931" t="s">
        <v>130</v>
      </c>
      <c r="DR110" s="931"/>
      <c r="DS110" s="931"/>
      <c r="DT110" s="931"/>
      <c r="DU110" s="931"/>
      <c r="DV110" s="932" t="s">
        <v>441</v>
      </c>
      <c r="DW110" s="932"/>
      <c r="DX110" s="932"/>
      <c r="DY110" s="932"/>
      <c r="DZ110" s="933"/>
    </row>
    <row r="111" spans="1:131" s="230"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441</v>
      </c>
      <c r="AG111" s="938"/>
      <c r="AH111" s="938"/>
      <c r="AI111" s="938"/>
      <c r="AJ111" s="939"/>
      <c r="AK111" s="940" t="s">
        <v>441</v>
      </c>
      <c r="AL111" s="938"/>
      <c r="AM111" s="938"/>
      <c r="AN111" s="938"/>
      <c r="AO111" s="939"/>
      <c r="AP111" s="941" t="s">
        <v>443</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t="s">
        <v>441</v>
      </c>
      <c r="BR111" s="926"/>
      <c r="BS111" s="926"/>
      <c r="BT111" s="926"/>
      <c r="BU111" s="926"/>
      <c r="BV111" s="926" t="s">
        <v>441</v>
      </c>
      <c r="BW111" s="926"/>
      <c r="BX111" s="926"/>
      <c r="BY111" s="926"/>
      <c r="BZ111" s="926"/>
      <c r="CA111" s="926" t="s">
        <v>130</v>
      </c>
      <c r="CB111" s="926"/>
      <c r="CC111" s="926"/>
      <c r="CD111" s="926"/>
      <c r="CE111" s="926"/>
      <c r="CF111" s="920" t="s">
        <v>445</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445</v>
      </c>
      <c r="DH111" s="926"/>
      <c r="DI111" s="926"/>
      <c r="DJ111" s="926"/>
      <c r="DK111" s="926"/>
      <c r="DL111" s="926" t="s">
        <v>441</v>
      </c>
      <c r="DM111" s="926"/>
      <c r="DN111" s="926"/>
      <c r="DO111" s="926"/>
      <c r="DP111" s="926"/>
      <c r="DQ111" s="926" t="s">
        <v>445</v>
      </c>
      <c r="DR111" s="926"/>
      <c r="DS111" s="926"/>
      <c r="DT111" s="926"/>
      <c r="DU111" s="926"/>
      <c r="DV111" s="927" t="s">
        <v>130</v>
      </c>
      <c r="DW111" s="927"/>
      <c r="DX111" s="927"/>
      <c r="DY111" s="927"/>
      <c r="DZ111" s="928"/>
    </row>
    <row r="112" spans="1:131" s="230" customFormat="1" ht="26.25" customHeight="1" x14ac:dyDescent="0.15">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443</v>
      </c>
      <c r="AB112" s="959"/>
      <c r="AC112" s="959"/>
      <c r="AD112" s="959"/>
      <c r="AE112" s="960"/>
      <c r="AF112" s="961" t="s">
        <v>441</v>
      </c>
      <c r="AG112" s="959"/>
      <c r="AH112" s="959"/>
      <c r="AI112" s="959"/>
      <c r="AJ112" s="960"/>
      <c r="AK112" s="961" t="s">
        <v>130</v>
      </c>
      <c r="AL112" s="959"/>
      <c r="AM112" s="959"/>
      <c r="AN112" s="959"/>
      <c r="AO112" s="960"/>
      <c r="AP112" s="962" t="s">
        <v>441</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1263767</v>
      </c>
      <c r="BR112" s="926"/>
      <c r="BS112" s="926"/>
      <c r="BT112" s="926"/>
      <c r="BU112" s="926"/>
      <c r="BV112" s="926">
        <v>1070267</v>
      </c>
      <c r="BW112" s="926"/>
      <c r="BX112" s="926"/>
      <c r="BY112" s="926"/>
      <c r="BZ112" s="926"/>
      <c r="CA112" s="926">
        <v>891603</v>
      </c>
      <c r="CB112" s="926"/>
      <c r="CC112" s="926"/>
      <c r="CD112" s="926"/>
      <c r="CE112" s="926"/>
      <c r="CF112" s="920">
        <v>30.9</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441</v>
      </c>
      <c r="DH112" s="926"/>
      <c r="DI112" s="926"/>
      <c r="DJ112" s="926"/>
      <c r="DK112" s="926"/>
      <c r="DL112" s="926" t="s">
        <v>130</v>
      </c>
      <c r="DM112" s="926"/>
      <c r="DN112" s="926"/>
      <c r="DO112" s="926"/>
      <c r="DP112" s="926"/>
      <c r="DQ112" s="926" t="s">
        <v>443</v>
      </c>
      <c r="DR112" s="926"/>
      <c r="DS112" s="926"/>
      <c r="DT112" s="926"/>
      <c r="DU112" s="926"/>
      <c r="DV112" s="927" t="s">
        <v>130</v>
      </c>
      <c r="DW112" s="927"/>
      <c r="DX112" s="927"/>
      <c r="DY112" s="927"/>
      <c r="DZ112" s="928"/>
    </row>
    <row r="113" spans="1:130" s="230" customFormat="1" ht="26.25" customHeight="1" x14ac:dyDescent="0.15">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216298</v>
      </c>
      <c r="AB113" s="938"/>
      <c r="AC113" s="938"/>
      <c r="AD113" s="938"/>
      <c r="AE113" s="939"/>
      <c r="AF113" s="940">
        <v>206111</v>
      </c>
      <c r="AG113" s="938"/>
      <c r="AH113" s="938"/>
      <c r="AI113" s="938"/>
      <c r="AJ113" s="939"/>
      <c r="AK113" s="940">
        <v>187400</v>
      </c>
      <c r="AL113" s="938"/>
      <c r="AM113" s="938"/>
      <c r="AN113" s="938"/>
      <c r="AO113" s="939"/>
      <c r="AP113" s="941">
        <v>6.5</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v>50889</v>
      </c>
      <c r="BR113" s="926"/>
      <c r="BS113" s="926"/>
      <c r="BT113" s="926"/>
      <c r="BU113" s="926"/>
      <c r="BV113" s="926">
        <v>41762</v>
      </c>
      <c r="BW113" s="926"/>
      <c r="BX113" s="926"/>
      <c r="BY113" s="926"/>
      <c r="BZ113" s="926"/>
      <c r="CA113" s="926">
        <v>32526</v>
      </c>
      <c r="CB113" s="926"/>
      <c r="CC113" s="926"/>
      <c r="CD113" s="926"/>
      <c r="CE113" s="926"/>
      <c r="CF113" s="920">
        <v>1.1000000000000001</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441</v>
      </c>
      <c r="DH113" s="959"/>
      <c r="DI113" s="959"/>
      <c r="DJ113" s="959"/>
      <c r="DK113" s="960"/>
      <c r="DL113" s="961" t="s">
        <v>441</v>
      </c>
      <c r="DM113" s="959"/>
      <c r="DN113" s="959"/>
      <c r="DO113" s="959"/>
      <c r="DP113" s="960"/>
      <c r="DQ113" s="961" t="s">
        <v>443</v>
      </c>
      <c r="DR113" s="959"/>
      <c r="DS113" s="959"/>
      <c r="DT113" s="959"/>
      <c r="DU113" s="960"/>
      <c r="DV113" s="962" t="s">
        <v>441</v>
      </c>
      <c r="DW113" s="963"/>
      <c r="DX113" s="963"/>
      <c r="DY113" s="963"/>
      <c r="DZ113" s="964"/>
    </row>
    <row r="114" spans="1:130" s="230" customFormat="1" ht="26.25" customHeight="1" x14ac:dyDescent="0.15">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41063</v>
      </c>
      <c r="AB114" s="959"/>
      <c r="AC114" s="959"/>
      <c r="AD114" s="959"/>
      <c r="AE114" s="960"/>
      <c r="AF114" s="961">
        <v>48718</v>
      </c>
      <c r="AG114" s="959"/>
      <c r="AH114" s="959"/>
      <c r="AI114" s="959"/>
      <c r="AJ114" s="960"/>
      <c r="AK114" s="961">
        <v>46360</v>
      </c>
      <c r="AL114" s="959"/>
      <c r="AM114" s="959"/>
      <c r="AN114" s="959"/>
      <c r="AO114" s="960"/>
      <c r="AP114" s="962">
        <v>1.6</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363502</v>
      </c>
      <c r="BR114" s="926"/>
      <c r="BS114" s="926"/>
      <c r="BT114" s="926"/>
      <c r="BU114" s="926"/>
      <c r="BV114" s="926">
        <v>342725</v>
      </c>
      <c r="BW114" s="926"/>
      <c r="BX114" s="926"/>
      <c r="BY114" s="926"/>
      <c r="BZ114" s="926"/>
      <c r="CA114" s="926">
        <v>339399</v>
      </c>
      <c r="CB114" s="926"/>
      <c r="CC114" s="926"/>
      <c r="CD114" s="926"/>
      <c r="CE114" s="926"/>
      <c r="CF114" s="920">
        <v>11.7</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441</v>
      </c>
      <c r="DH114" s="959"/>
      <c r="DI114" s="959"/>
      <c r="DJ114" s="959"/>
      <c r="DK114" s="960"/>
      <c r="DL114" s="961" t="s">
        <v>441</v>
      </c>
      <c r="DM114" s="959"/>
      <c r="DN114" s="959"/>
      <c r="DO114" s="959"/>
      <c r="DP114" s="960"/>
      <c r="DQ114" s="961" t="s">
        <v>443</v>
      </c>
      <c r="DR114" s="959"/>
      <c r="DS114" s="959"/>
      <c r="DT114" s="959"/>
      <c r="DU114" s="960"/>
      <c r="DV114" s="962" t="s">
        <v>441</v>
      </c>
      <c r="DW114" s="963"/>
      <c r="DX114" s="963"/>
      <c r="DY114" s="963"/>
      <c r="DZ114" s="964"/>
    </row>
    <row r="115" spans="1:130" s="230" customFormat="1" ht="26.25" customHeight="1" x14ac:dyDescent="0.15">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441</v>
      </c>
      <c r="AB115" s="938"/>
      <c r="AC115" s="938"/>
      <c r="AD115" s="938"/>
      <c r="AE115" s="939"/>
      <c r="AF115" s="940" t="s">
        <v>441</v>
      </c>
      <c r="AG115" s="938"/>
      <c r="AH115" s="938"/>
      <c r="AI115" s="938"/>
      <c r="AJ115" s="939"/>
      <c r="AK115" s="940" t="s">
        <v>441</v>
      </c>
      <c r="AL115" s="938"/>
      <c r="AM115" s="938"/>
      <c r="AN115" s="938"/>
      <c r="AO115" s="939"/>
      <c r="AP115" s="941" t="s">
        <v>130</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v>2879</v>
      </c>
      <c r="BR115" s="926"/>
      <c r="BS115" s="926"/>
      <c r="BT115" s="926"/>
      <c r="BU115" s="926"/>
      <c r="BV115" s="926">
        <v>1654</v>
      </c>
      <c r="BW115" s="926"/>
      <c r="BX115" s="926"/>
      <c r="BY115" s="926"/>
      <c r="BZ115" s="926"/>
      <c r="CA115" s="926">
        <v>445</v>
      </c>
      <c r="CB115" s="926"/>
      <c r="CC115" s="926"/>
      <c r="CD115" s="926"/>
      <c r="CE115" s="926"/>
      <c r="CF115" s="920">
        <v>0</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130</v>
      </c>
      <c r="DH115" s="959"/>
      <c r="DI115" s="959"/>
      <c r="DJ115" s="959"/>
      <c r="DK115" s="960"/>
      <c r="DL115" s="961" t="s">
        <v>441</v>
      </c>
      <c r="DM115" s="959"/>
      <c r="DN115" s="959"/>
      <c r="DO115" s="959"/>
      <c r="DP115" s="960"/>
      <c r="DQ115" s="961" t="s">
        <v>441</v>
      </c>
      <c r="DR115" s="959"/>
      <c r="DS115" s="959"/>
      <c r="DT115" s="959"/>
      <c r="DU115" s="960"/>
      <c r="DV115" s="962" t="s">
        <v>441</v>
      </c>
      <c r="DW115" s="963"/>
      <c r="DX115" s="963"/>
      <c r="DY115" s="963"/>
      <c r="DZ115" s="964"/>
    </row>
    <row r="116" spans="1:130" s="230" customFormat="1" ht="26.25" customHeight="1" x14ac:dyDescent="0.15">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t="s">
        <v>130</v>
      </c>
      <c r="AG116" s="959"/>
      <c r="AH116" s="959"/>
      <c r="AI116" s="959"/>
      <c r="AJ116" s="960"/>
      <c r="AK116" s="961" t="s">
        <v>130</v>
      </c>
      <c r="AL116" s="959"/>
      <c r="AM116" s="959"/>
      <c r="AN116" s="959"/>
      <c r="AO116" s="960"/>
      <c r="AP116" s="962" t="s">
        <v>441</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441</v>
      </c>
      <c r="BR116" s="926"/>
      <c r="BS116" s="926"/>
      <c r="BT116" s="926"/>
      <c r="BU116" s="926"/>
      <c r="BV116" s="926" t="s">
        <v>441</v>
      </c>
      <c r="BW116" s="926"/>
      <c r="BX116" s="926"/>
      <c r="BY116" s="926"/>
      <c r="BZ116" s="926"/>
      <c r="CA116" s="926" t="s">
        <v>441</v>
      </c>
      <c r="CB116" s="926"/>
      <c r="CC116" s="926"/>
      <c r="CD116" s="926"/>
      <c r="CE116" s="926"/>
      <c r="CF116" s="920" t="s">
        <v>130</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443</v>
      </c>
      <c r="DH116" s="959"/>
      <c r="DI116" s="959"/>
      <c r="DJ116" s="959"/>
      <c r="DK116" s="960"/>
      <c r="DL116" s="961" t="s">
        <v>441</v>
      </c>
      <c r="DM116" s="959"/>
      <c r="DN116" s="959"/>
      <c r="DO116" s="959"/>
      <c r="DP116" s="960"/>
      <c r="DQ116" s="961" t="s">
        <v>445</v>
      </c>
      <c r="DR116" s="959"/>
      <c r="DS116" s="959"/>
      <c r="DT116" s="959"/>
      <c r="DU116" s="960"/>
      <c r="DV116" s="962" t="s">
        <v>441</v>
      </c>
      <c r="DW116" s="963"/>
      <c r="DX116" s="963"/>
      <c r="DY116" s="963"/>
      <c r="DZ116" s="964"/>
    </row>
    <row r="117" spans="1:130" s="230" customFormat="1" ht="26.25" customHeight="1" x14ac:dyDescent="0.15">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399828</v>
      </c>
      <c r="AB117" s="979"/>
      <c r="AC117" s="979"/>
      <c r="AD117" s="979"/>
      <c r="AE117" s="980"/>
      <c r="AF117" s="981">
        <v>372038</v>
      </c>
      <c r="AG117" s="979"/>
      <c r="AH117" s="979"/>
      <c r="AI117" s="979"/>
      <c r="AJ117" s="980"/>
      <c r="AK117" s="981">
        <v>330165</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130</v>
      </c>
      <c r="BW117" s="926"/>
      <c r="BX117" s="926"/>
      <c r="BY117" s="926"/>
      <c r="BZ117" s="926"/>
      <c r="CA117" s="926" t="s">
        <v>441</v>
      </c>
      <c r="CB117" s="926"/>
      <c r="CC117" s="926"/>
      <c r="CD117" s="926"/>
      <c r="CE117" s="926"/>
      <c r="CF117" s="920" t="s">
        <v>130</v>
      </c>
      <c r="CG117" s="921"/>
      <c r="CH117" s="921"/>
      <c r="CI117" s="921"/>
      <c r="CJ117" s="921"/>
      <c r="CK117" s="948"/>
      <c r="CL117" s="949"/>
      <c r="CM117" s="922" t="s">
        <v>465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441</v>
      </c>
      <c r="DM117" s="959"/>
      <c r="DN117" s="959"/>
      <c r="DO117" s="959"/>
      <c r="DP117" s="960"/>
      <c r="DQ117" s="961" t="s">
        <v>441</v>
      </c>
      <c r="DR117" s="959"/>
      <c r="DS117" s="959"/>
      <c r="DT117" s="959"/>
      <c r="DU117" s="960"/>
      <c r="DV117" s="962" t="s">
        <v>130</v>
      </c>
      <c r="DW117" s="963"/>
      <c r="DX117" s="963"/>
      <c r="DY117" s="963"/>
      <c r="DZ117" s="964"/>
    </row>
    <row r="118" spans="1:130" s="230" customFormat="1" ht="26.25" customHeight="1" x14ac:dyDescent="0.15">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313</v>
      </c>
      <c r="AL118" s="893"/>
      <c r="AM118" s="893"/>
      <c r="AN118" s="893"/>
      <c r="AO118" s="894"/>
      <c r="AP118" s="970" t="s">
        <v>435</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t="s">
        <v>441</v>
      </c>
      <c r="BR118" s="1000"/>
      <c r="BS118" s="1000"/>
      <c r="BT118" s="1000"/>
      <c r="BU118" s="1000"/>
      <c r="BV118" s="1000" t="s">
        <v>445</v>
      </c>
      <c r="BW118" s="1000"/>
      <c r="BX118" s="1000"/>
      <c r="BY118" s="1000"/>
      <c r="BZ118" s="1000"/>
      <c r="CA118" s="1000" t="s">
        <v>130</v>
      </c>
      <c r="CB118" s="1000"/>
      <c r="CC118" s="1000"/>
      <c r="CD118" s="1000"/>
      <c r="CE118" s="1000"/>
      <c r="CF118" s="920" t="s">
        <v>445</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130</v>
      </c>
      <c r="DR118" s="959"/>
      <c r="DS118" s="959"/>
      <c r="DT118" s="959"/>
      <c r="DU118" s="960"/>
      <c r="DV118" s="962" t="s">
        <v>441</v>
      </c>
      <c r="DW118" s="963"/>
      <c r="DX118" s="963"/>
      <c r="DY118" s="963"/>
      <c r="DZ118" s="964"/>
    </row>
    <row r="119" spans="1:130" s="230" customFormat="1" ht="26.25" customHeight="1" x14ac:dyDescent="0.15">
      <c r="A119" s="1056"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441</v>
      </c>
      <c r="AB119" s="900"/>
      <c r="AC119" s="900"/>
      <c r="AD119" s="900"/>
      <c r="AE119" s="901"/>
      <c r="AF119" s="902" t="s">
        <v>130</v>
      </c>
      <c r="AG119" s="900"/>
      <c r="AH119" s="900"/>
      <c r="AI119" s="900"/>
      <c r="AJ119" s="901"/>
      <c r="AK119" s="902" t="s">
        <v>441</v>
      </c>
      <c r="AL119" s="900"/>
      <c r="AM119" s="900"/>
      <c r="AN119" s="900"/>
      <c r="AO119" s="901"/>
      <c r="AP119" s="903" t="s">
        <v>130</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468</v>
      </c>
      <c r="BP119" s="1005"/>
      <c r="BQ119" s="999">
        <v>2393295</v>
      </c>
      <c r="BR119" s="1000"/>
      <c r="BS119" s="1000"/>
      <c r="BT119" s="1000"/>
      <c r="BU119" s="1000"/>
      <c r="BV119" s="1000">
        <v>2054253</v>
      </c>
      <c r="BW119" s="1000"/>
      <c r="BX119" s="1000"/>
      <c r="BY119" s="1000"/>
      <c r="BZ119" s="1000"/>
      <c r="CA119" s="1000">
        <v>1766863</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441</v>
      </c>
      <c r="DH119" s="986"/>
      <c r="DI119" s="986"/>
      <c r="DJ119" s="986"/>
      <c r="DK119" s="987"/>
      <c r="DL119" s="985" t="s">
        <v>130</v>
      </c>
      <c r="DM119" s="986"/>
      <c r="DN119" s="986"/>
      <c r="DO119" s="986"/>
      <c r="DP119" s="987"/>
      <c r="DQ119" s="985" t="s">
        <v>441</v>
      </c>
      <c r="DR119" s="986"/>
      <c r="DS119" s="986"/>
      <c r="DT119" s="986"/>
      <c r="DU119" s="987"/>
      <c r="DV119" s="988" t="s">
        <v>441</v>
      </c>
      <c r="DW119" s="989"/>
      <c r="DX119" s="989"/>
      <c r="DY119" s="989"/>
      <c r="DZ119" s="990"/>
    </row>
    <row r="120" spans="1:130" s="230" customFormat="1" ht="26.25" customHeight="1" x14ac:dyDescent="0.15">
      <c r="A120" s="1057"/>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130</v>
      </c>
      <c r="AG120" s="959"/>
      <c r="AH120" s="959"/>
      <c r="AI120" s="959"/>
      <c r="AJ120" s="960"/>
      <c r="AK120" s="961" t="s">
        <v>130</v>
      </c>
      <c r="AL120" s="959"/>
      <c r="AM120" s="959"/>
      <c r="AN120" s="959"/>
      <c r="AO120" s="960"/>
      <c r="AP120" s="962" t="s">
        <v>130</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12140461</v>
      </c>
      <c r="BR120" s="931"/>
      <c r="BS120" s="931"/>
      <c r="BT120" s="931"/>
      <c r="BU120" s="931"/>
      <c r="BV120" s="931">
        <v>11828757</v>
      </c>
      <c r="BW120" s="931"/>
      <c r="BX120" s="931"/>
      <c r="BY120" s="931"/>
      <c r="BZ120" s="931"/>
      <c r="CA120" s="931">
        <v>13410712</v>
      </c>
      <c r="CB120" s="931"/>
      <c r="CC120" s="931"/>
      <c r="CD120" s="931"/>
      <c r="CE120" s="931"/>
      <c r="CF120" s="944">
        <v>464.1</v>
      </c>
      <c r="CG120" s="945"/>
      <c r="CH120" s="945"/>
      <c r="CI120" s="945"/>
      <c r="CJ120" s="945"/>
      <c r="CK120" s="1006" t="s">
        <v>472</v>
      </c>
      <c r="CL120" s="1007"/>
      <c r="CM120" s="1007"/>
      <c r="CN120" s="1007"/>
      <c r="CO120" s="1008"/>
      <c r="CP120" s="1014" t="s">
        <v>473</v>
      </c>
      <c r="CQ120" s="1015"/>
      <c r="CR120" s="1015"/>
      <c r="CS120" s="1015"/>
      <c r="CT120" s="1015"/>
      <c r="CU120" s="1015"/>
      <c r="CV120" s="1015"/>
      <c r="CW120" s="1015"/>
      <c r="CX120" s="1015"/>
      <c r="CY120" s="1015"/>
      <c r="CZ120" s="1015"/>
      <c r="DA120" s="1015"/>
      <c r="DB120" s="1015"/>
      <c r="DC120" s="1015"/>
      <c r="DD120" s="1015"/>
      <c r="DE120" s="1015"/>
      <c r="DF120" s="1016"/>
      <c r="DG120" s="930">
        <v>1263767</v>
      </c>
      <c r="DH120" s="931"/>
      <c r="DI120" s="931"/>
      <c r="DJ120" s="931"/>
      <c r="DK120" s="931"/>
      <c r="DL120" s="931">
        <v>1070267</v>
      </c>
      <c r="DM120" s="931"/>
      <c r="DN120" s="931"/>
      <c r="DO120" s="931"/>
      <c r="DP120" s="931"/>
      <c r="DQ120" s="931">
        <v>891603</v>
      </c>
      <c r="DR120" s="931"/>
      <c r="DS120" s="931"/>
      <c r="DT120" s="931"/>
      <c r="DU120" s="931"/>
      <c r="DV120" s="932">
        <v>30.9</v>
      </c>
      <c r="DW120" s="932"/>
      <c r="DX120" s="932"/>
      <c r="DY120" s="932"/>
      <c r="DZ120" s="933"/>
    </row>
    <row r="121" spans="1:130" s="230" customFormat="1" ht="26.25" customHeight="1" x14ac:dyDescent="0.15">
      <c r="A121" s="1057"/>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130</v>
      </c>
      <c r="AG121" s="959"/>
      <c r="AH121" s="959"/>
      <c r="AI121" s="959"/>
      <c r="AJ121" s="960"/>
      <c r="AK121" s="961" t="s">
        <v>130</v>
      </c>
      <c r="AL121" s="959"/>
      <c r="AM121" s="959"/>
      <c r="AN121" s="959"/>
      <c r="AO121" s="960"/>
      <c r="AP121" s="962" t="s">
        <v>130</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17613</v>
      </c>
      <c r="BR121" s="926"/>
      <c r="BS121" s="926"/>
      <c r="BT121" s="926"/>
      <c r="BU121" s="926"/>
      <c r="BV121" s="926">
        <v>16905</v>
      </c>
      <c r="BW121" s="926"/>
      <c r="BX121" s="926"/>
      <c r="BY121" s="926"/>
      <c r="BZ121" s="926"/>
      <c r="CA121" s="926">
        <v>16766</v>
      </c>
      <c r="CB121" s="926"/>
      <c r="CC121" s="926"/>
      <c r="CD121" s="926"/>
      <c r="CE121" s="926"/>
      <c r="CF121" s="920">
        <v>0.6</v>
      </c>
      <c r="CG121" s="921"/>
      <c r="CH121" s="921"/>
      <c r="CI121" s="921"/>
      <c r="CJ121" s="921"/>
      <c r="CK121" s="1009"/>
      <c r="CL121" s="1010"/>
      <c r="CM121" s="1010"/>
      <c r="CN121" s="1010"/>
      <c r="CO121" s="1011"/>
      <c r="CP121" s="1019" t="s">
        <v>476</v>
      </c>
      <c r="CQ121" s="1020"/>
      <c r="CR121" s="1020"/>
      <c r="CS121" s="1020"/>
      <c r="CT121" s="1020"/>
      <c r="CU121" s="1020"/>
      <c r="CV121" s="1020"/>
      <c r="CW121" s="1020"/>
      <c r="CX121" s="1020"/>
      <c r="CY121" s="1020"/>
      <c r="CZ121" s="1020"/>
      <c r="DA121" s="1020"/>
      <c r="DB121" s="1020"/>
      <c r="DC121" s="1020"/>
      <c r="DD121" s="1020"/>
      <c r="DE121" s="1020"/>
      <c r="DF121" s="1021"/>
      <c r="DG121" s="925" t="s">
        <v>130</v>
      </c>
      <c r="DH121" s="926"/>
      <c r="DI121" s="926"/>
      <c r="DJ121" s="926"/>
      <c r="DK121" s="926"/>
      <c r="DL121" s="926" t="s">
        <v>441</v>
      </c>
      <c r="DM121" s="926"/>
      <c r="DN121" s="926"/>
      <c r="DO121" s="926"/>
      <c r="DP121" s="926"/>
      <c r="DQ121" s="926" t="s">
        <v>441</v>
      </c>
      <c r="DR121" s="926"/>
      <c r="DS121" s="926"/>
      <c r="DT121" s="926"/>
      <c r="DU121" s="926"/>
      <c r="DV121" s="927" t="s">
        <v>130</v>
      </c>
      <c r="DW121" s="927"/>
      <c r="DX121" s="927"/>
      <c r="DY121" s="927"/>
      <c r="DZ121" s="928"/>
    </row>
    <row r="122" spans="1:130" s="230" customFormat="1" ht="26.25" customHeight="1" x14ac:dyDescent="0.15">
      <c r="A122" s="1057"/>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441</v>
      </c>
      <c r="AG122" s="959"/>
      <c r="AH122" s="959"/>
      <c r="AI122" s="959"/>
      <c r="AJ122" s="960"/>
      <c r="AK122" s="961" t="s">
        <v>441</v>
      </c>
      <c r="AL122" s="959"/>
      <c r="AM122" s="959"/>
      <c r="AN122" s="959"/>
      <c r="AO122" s="960"/>
      <c r="AP122" s="962" t="s">
        <v>130</v>
      </c>
      <c r="AQ122" s="963"/>
      <c r="AR122" s="963"/>
      <c r="AS122" s="963"/>
      <c r="AT122" s="964"/>
      <c r="AU122" s="994"/>
      <c r="AV122" s="995"/>
      <c r="AW122" s="995"/>
      <c r="AX122" s="995"/>
      <c r="AY122" s="996"/>
      <c r="AZ122" s="973" t="s">
        <v>477</v>
      </c>
      <c r="BA122" s="965"/>
      <c r="BB122" s="965"/>
      <c r="BC122" s="965"/>
      <c r="BD122" s="965"/>
      <c r="BE122" s="965"/>
      <c r="BF122" s="965"/>
      <c r="BG122" s="965"/>
      <c r="BH122" s="965"/>
      <c r="BI122" s="965"/>
      <c r="BJ122" s="965"/>
      <c r="BK122" s="965"/>
      <c r="BL122" s="965"/>
      <c r="BM122" s="965"/>
      <c r="BN122" s="965"/>
      <c r="BO122" s="965"/>
      <c r="BP122" s="966"/>
      <c r="BQ122" s="999">
        <v>3616745</v>
      </c>
      <c r="BR122" s="1000"/>
      <c r="BS122" s="1000"/>
      <c r="BT122" s="1000"/>
      <c r="BU122" s="1000"/>
      <c r="BV122" s="1000">
        <v>3577862</v>
      </c>
      <c r="BW122" s="1000"/>
      <c r="BX122" s="1000"/>
      <c r="BY122" s="1000"/>
      <c r="BZ122" s="1000"/>
      <c r="CA122" s="1000">
        <v>3390951</v>
      </c>
      <c r="CB122" s="1000"/>
      <c r="CC122" s="1000"/>
      <c r="CD122" s="1000"/>
      <c r="CE122" s="1000"/>
      <c r="CF122" s="1017">
        <v>117.4</v>
      </c>
      <c r="CG122" s="1018"/>
      <c r="CH122" s="1018"/>
      <c r="CI122" s="1018"/>
      <c r="CJ122" s="1018"/>
      <c r="CK122" s="1009"/>
      <c r="CL122" s="1010"/>
      <c r="CM122" s="1010"/>
      <c r="CN122" s="1010"/>
      <c r="CO122" s="1011"/>
      <c r="CP122" s="1019" t="s">
        <v>409</v>
      </c>
      <c r="CQ122" s="1020"/>
      <c r="CR122" s="1020"/>
      <c r="CS122" s="1020"/>
      <c r="CT122" s="1020"/>
      <c r="CU122" s="1020"/>
      <c r="CV122" s="1020"/>
      <c r="CW122" s="1020"/>
      <c r="CX122" s="1020"/>
      <c r="CY122" s="1020"/>
      <c r="CZ122" s="1020"/>
      <c r="DA122" s="1020"/>
      <c r="DB122" s="1020"/>
      <c r="DC122" s="1020"/>
      <c r="DD122" s="1020"/>
      <c r="DE122" s="1020"/>
      <c r="DF122" s="1021"/>
      <c r="DG122" s="925" t="s">
        <v>441</v>
      </c>
      <c r="DH122" s="926"/>
      <c r="DI122" s="926"/>
      <c r="DJ122" s="926"/>
      <c r="DK122" s="926"/>
      <c r="DL122" s="926" t="s">
        <v>130</v>
      </c>
      <c r="DM122" s="926"/>
      <c r="DN122" s="926"/>
      <c r="DO122" s="926"/>
      <c r="DP122" s="926"/>
      <c r="DQ122" s="926" t="s">
        <v>130</v>
      </c>
      <c r="DR122" s="926"/>
      <c r="DS122" s="926"/>
      <c r="DT122" s="926"/>
      <c r="DU122" s="926"/>
      <c r="DV122" s="927" t="s">
        <v>130</v>
      </c>
      <c r="DW122" s="927"/>
      <c r="DX122" s="927"/>
      <c r="DY122" s="927"/>
      <c r="DZ122" s="928"/>
    </row>
    <row r="123" spans="1:130" s="230" customFormat="1" ht="26.25" customHeight="1" x14ac:dyDescent="0.15">
      <c r="A123" s="1057"/>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441</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478</v>
      </c>
      <c r="BP123" s="1005"/>
      <c r="BQ123" s="1063">
        <v>15774819</v>
      </c>
      <c r="BR123" s="1064"/>
      <c r="BS123" s="1064"/>
      <c r="BT123" s="1064"/>
      <c r="BU123" s="1064"/>
      <c r="BV123" s="1064">
        <v>15423524</v>
      </c>
      <c r="BW123" s="1064"/>
      <c r="BX123" s="1064"/>
      <c r="BY123" s="1064"/>
      <c r="BZ123" s="1064"/>
      <c r="CA123" s="1064">
        <v>16818429</v>
      </c>
      <c r="CB123" s="1064"/>
      <c r="CC123" s="1064"/>
      <c r="CD123" s="1064"/>
      <c r="CE123" s="1064"/>
      <c r="CF123" s="1001"/>
      <c r="CG123" s="1002"/>
      <c r="CH123" s="1002"/>
      <c r="CI123" s="1002"/>
      <c r="CJ123" s="1003"/>
      <c r="CK123" s="1009"/>
      <c r="CL123" s="1010"/>
      <c r="CM123" s="1010"/>
      <c r="CN123" s="1010"/>
      <c r="CO123" s="1011"/>
      <c r="CP123" s="1019" t="s">
        <v>479</v>
      </c>
      <c r="CQ123" s="1020"/>
      <c r="CR123" s="1020"/>
      <c r="CS123" s="1020"/>
      <c r="CT123" s="1020"/>
      <c r="CU123" s="1020"/>
      <c r="CV123" s="1020"/>
      <c r="CW123" s="1020"/>
      <c r="CX123" s="1020"/>
      <c r="CY123" s="1020"/>
      <c r="CZ123" s="1020"/>
      <c r="DA123" s="1020"/>
      <c r="DB123" s="1020"/>
      <c r="DC123" s="1020"/>
      <c r="DD123" s="1020"/>
      <c r="DE123" s="1020"/>
      <c r="DF123" s="1021"/>
      <c r="DG123" s="958" t="s">
        <v>130</v>
      </c>
      <c r="DH123" s="959"/>
      <c r="DI123" s="959"/>
      <c r="DJ123" s="959"/>
      <c r="DK123" s="960"/>
      <c r="DL123" s="961" t="s">
        <v>130</v>
      </c>
      <c r="DM123" s="959"/>
      <c r="DN123" s="959"/>
      <c r="DO123" s="959"/>
      <c r="DP123" s="960"/>
      <c r="DQ123" s="961" t="s">
        <v>130</v>
      </c>
      <c r="DR123" s="959"/>
      <c r="DS123" s="959"/>
      <c r="DT123" s="959"/>
      <c r="DU123" s="960"/>
      <c r="DV123" s="962" t="s">
        <v>130</v>
      </c>
      <c r="DW123" s="963"/>
      <c r="DX123" s="963"/>
      <c r="DY123" s="963"/>
      <c r="DZ123" s="964"/>
    </row>
    <row r="124" spans="1:130" s="230" customFormat="1" ht="26.25" customHeight="1" thickBot="1" x14ac:dyDescent="0.2">
      <c r="A124" s="1057"/>
      <c r="B124" s="949"/>
      <c r="C124" s="922" t="s">
        <v>465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130</v>
      </c>
      <c r="AG124" s="959"/>
      <c r="AH124" s="959"/>
      <c r="AI124" s="959"/>
      <c r="AJ124" s="960"/>
      <c r="AK124" s="961" t="s">
        <v>130</v>
      </c>
      <c r="AL124" s="959"/>
      <c r="AM124" s="959"/>
      <c r="AN124" s="959"/>
      <c r="AO124" s="960"/>
      <c r="AP124" s="962" t="s">
        <v>441</v>
      </c>
      <c r="AQ124" s="963"/>
      <c r="AR124" s="963"/>
      <c r="AS124" s="963"/>
      <c r="AT124" s="964"/>
      <c r="AU124" s="1059" t="s">
        <v>480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130</v>
      </c>
      <c r="BR124" s="1027"/>
      <c r="BS124" s="1027"/>
      <c r="BT124" s="1027"/>
      <c r="BU124" s="1027"/>
      <c r="BV124" s="1027" t="s">
        <v>441</v>
      </c>
      <c r="BW124" s="1027"/>
      <c r="BX124" s="1027"/>
      <c r="BY124" s="1027"/>
      <c r="BZ124" s="1027"/>
      <c r="CA124" s="1027" t="s">
        <v>441</v>
      </c>
      <c r="CB124" s="1027"/>
      <c r="CC124" s="1027"/>
      <c r="CD124" s="1027"/>
      <c r="CE124" s="1027"/>
      <c r="CF124" s="1028"/>
      <c r="CG124" s="1029"/>
      <c r="CH124" s="1029"/>
      <c r="CI124" s="1029"/>
      <c r="CJ124" s="1030"/>
      <c r="CK124" s="1012"/>
      <c r="CL124" s="1012"/>
      <c r="CM124" s="1012"/>
      <c r="CN124" s="1012"/>
      <c r="CO124" s="1013"/>
      <c r="CP124" s="1019" t="s">
        <v>481</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441</v>
      </c>
      <c r="DM124" s="986"/>
      <c r="DN124" s="986"/>
      <c r="DO124" s="986"/>
      <c r="DP124" s="987"/>
      <c r="DQ124" s="985" t="s">
        <v>441</v>
      </c>
      <c r="DR124" s="986"/>
      <c r="DS124" s="986"/>
      <c r="DT124" s="986"/>
      <c r="DU124" s="987"/>
      <c r="DV124" s="988" t="s">
        <v>130</v>
      </c>
      <c r="DW124" s="989"/>
      <c r="DX124" s="989"/>
      <c r="DY124" s="989"/>
      <c r="DZ124" s="990"/>
    </row>
    <row r="125" spans="1:130" s="230" customFormat="1" ht="26.25" customHeight="1" x14ac:dyDescent="0.15">
      <c r="A125" s="1057"/>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130</v>
      </c>
      <c r="AG125" s="959"/>
      <c r="AH125" s="959"/>
      <c r="AI125" s="959"/>
      <c r="AJ125" s="960"/>
      <c r="AK125" s="961" t="s">
        <v>441</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482</v>
      </c>
      <c r="CL125" s="1007"/>
      <c r="CM125" s="1007"/>
      <c r="CN125" s="1007"/>
      <c r="CO125" s="1008"/>
      <c r="CP125" s="929" t="s">
        <v>483</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441</v>
      </c>
      <c r="DM125" s="931"/>
      <c r="DN125" s="931"/>
      <c r="DO125" s="931"/>
      <c r="DP125" s="931"/>
      <c r="DQ125" s="931" t="s">
        <v>441</v>
      </c>
      <c r="DR125" s="931"/>
      <c r="DS125" s="931"/>
      <c r="DT125" s="931"/>
      <c r="DU125" s="931"/>
      <c r="DV125" s="932" t="s">
        <v>130</v>
      </c>
      <c r="DW125" s="932"/>
      <c r="DX125" s="932"/>
      <c r="DY125" s="932"/>
      <c r="DZ125" s="933"/>
    </row>
    <row r="126" spans="1:130" s="230" customFormat="1" ht="26.25" customHeight="1" thickBot="1" x14ac:dyDescent="0.2">
      <c r="A126" s="1057"/>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130</v>
      </c>
      <c r="AG126" s="959"/>
      <c r="AH126" s="959"/>
      <c r="AI126" s="959"/>
      <c r="AJ126" s="960"/>
      <c r="AK126" s="961" t="s">
        <v>130</v>
      </c>
      <c r="AL126" s="959"/>
      <c r="AM126" s="959"/>
      <c r="AN126" s="959"/>
      <c r="AO126" s="960"/>
      <c r="AP126" s="962" t="s">
        <v>441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130</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x14ac:dyDescent="0.15">
      <c r="A127" s="1058"/>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441</v>
      </c>
      <c r="AB127" s="959"/>
      <c r="AC127" s="959"/>
      <c r="AD127" s="959"/>
      <c r="AE127" s="960"/>
      <c r="AF127" s="961" t="s">
        <v>130</v>
      </c>
      <c r="AG127" s="959"/>
      <c r="AH127" s="959"/>
      <c r="AI127" s="959"/>
      <c r="AJ127" s="960"/>
      <c r="AK127" s="961" t="s">
        <v>441</v>
      </c>
      <c r="AL127" s="959"/>
      <c r="AM127" s="959"/>
      <c r="AN127" s="959"/>
      <c r="AO127" s="960"/>
      <c r="AP127" s="962" t="s">
        <v>130</v>
      </c>
      <c r="AQ127" s="963"/>
      <c r="AR127" s="963"/>
      <c r="AS127" s="963"/>
      <c r="AT127" s="964"/>
      <c r="AU127" s="232"/>
      <c r="AV127" s="232"/>
      <c r="AW127" s="232"/>
      <c r="AX127" s="1031" t="s">
        <v>486</v>
      </c>
      <c r="AY127" s="1032"/>
      <c r="AZ127" s="1032"/>
      <c r="BA127" s="1032"/>
      <c r="BB127" s="1032"/>
      <c r="BC127" s="1032"/>
      <c r="BD127" s="1032"/>
      <c r="BE127" s="1033"/>
      <c r="BF127" s="1034" t="s">
        <v>487</v>
      </c>
      <c r="BG127" s="1032"/>
      <c r="BH127" s="1032"/>
      <c r="BI127" s="1032"/>
      <c r="BJ127" s="1032"/>
      <c r="BK127" s="1032"/>
      <c r="BL127" s="1033"/>
      <c r="BM127" s="1034" t="s">
        <v>488</v>
      </c>
      <c r="BN127" s="1032"/>
      <c r="BO127" s="1032"/>
      <c r="BP127" s="1032"/>
      <c r="BQ127" s="1032"/>
      <c r="BR127" s="1032"/>
      <c r="BS127" s="1033"/>
      <c r="BT127" s="1034" t="s">
        <v>489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130</v>
      </c>
      <c r="DM127" s="926"/>
      <c r="DN127" s="926"/>
      <c r="DO127" s="926"/>
      <c r="DP127" s="926"/>
      <c r="DQ127" s="926" t="s">
        <v>441</v>
      </c>
      <c r="DR127" s="926"/>
      <c r="DS127" s="926"/>
      <c r="DT127" s="926"/>
      <c r="DU127" s="926"/>
      <c r="DV127" s="927" t="s">
        <v>441</v>
      </c>
      <c r="DW127" s="927"/>
      <c r="DX127" s="927"/>
      <c r="DY127" s="927"/>
      <c r="DZ127" s="928"/>
    </row>
    <row r="128" spans="1:130" s="230" customFormat="1" ht="26.25" customHeight="1" thickBot="1" x14ac:dyDescent="0.2">
      <c r="A128" s="1041" t="s">
        <v>491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492</v>
      </c>
      <c r="X128" s="1043"/>
      <c r="Y128" s="1043"/>
      <c r="Z128" s="1044"/>
      <c r="AA128" s="1045">
        <v>229</v>
      </c>
      <c r="AB128" s="1046"/>
      <c r="AC128" s="1046"/>
      <c r="AD128" s="1046"/>
      <c r="AE128" s="1047"/>
      <c r="AF128" s="1048">
        <v>469</v>
      </c>
      <c r="AG128" s="1046"/>
      <c r="AH128" s="1046"/>
      <c r="AI128" s="1046"/>
      <c r="AJ128" s="1047"/>
      <c r="AK128" s="1048">
        <v>469</v>
      </c>
      <c r="AL128" s="1046"/>
      <c r="AM128" s="1046"/>
      <c r="AN128" s="1046"/>
      <c r="AO128" s="1047"/>
      <c r="AP128" s="1049"/>
      <c r="AQ128" s="1050"/>
      <c r="AR128" s="1050"/>
      <c r="AS128" s="1050"/>
      <c r="AT128" s="1051"/>
      <c r="AU128" s="232"/>
      <c r="AV128" s="232"/>
      <c r="AW128" s="232"/>
      <c r="AX128" s="896" t="s">
        <v>493</v>
      </c>
      <c r="AY128" s="897"/>
      <c r="AZ128" s="897"/>
      <c r="BA128" s="897"/>
      <c r="BB128" s="897"/>
      <c r="BC128" s="897"/>
      <c r="BD128" s="897"/>
      <c r="BE128" s="898"/>
      <c r="BF128" s="1052" t="s">
        <v>130</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494</v>
      </c>
      <c r="CQ128" s="726"/>
      <c r="CR128" s="726"/>
      <c r="CS128" s="726"/>
      <c r="CT128" s="726"/>
      <c r="CU128" s="726"/>
      <c r="CV128" s="726"/>
      <c r="CW128" s="726"/>
      <c r="CX128" s="726"/>
      <c r="CY128" s="726"/>
      <c r="CZ128" s="726"/>
      <c r="DA128" s="726"/>
      <c r="DB128" s="726"/>
      <c r="DC128" s="726"/>
      <c r="DD128" s="726"/>
      <c r="DE128" s="726"/>
      <c r="DF128" s="1036"/>
      <c r="DG128" s="1037">
        <v>2879</v>
      </c>
      <c r="DH128" s="1038"/>
      <c r="DI128" s="1038"/>
      <c r="DJ128" s="1038"/>
      <c r="DK128" s="1038"/>
      <c r="DL128" s="1038">
        <v>1654</v>
      </c>
      <c r="DM128" s="1038"/>
      <c r="DN128" s="1038"/>
      <c r="DO128" s="1038"/>
      <c r="DP128" s="1038"/>
      <c r="DQ128" s="1038">
        <v>445</v>
      </c>
      <c r="DR128" s="1038"/>
      <c r="DS128" s="1038"/>
      <c r="DT128" s="1038"/>
      <c r="DU128" s="1038"/>
      <c r="DV128" s="1039">
        <v>0</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495</v>
      </c>
      <c r="X129" s="1071"/>
      <c r="Y129" s="1071"/>
      <c r="Z129" s="1072"/>
      <c r="AA129" s="958">
        <v>3237944</v>
      </c>
      <c r="AB129" s="959"/>
      <c r="AC129" s="959"/>
      <c r="AD129" s="959"/>
      <c r="AE129" s="960"/>
      <c r="AF129" s="961">
        <v>3483055</v>
      </c>
      <c r="AG129" s="959"/>
      <c r="AH129" s="959"/>
      <c r="AI129" s="959"/>
      <c r="AJ129" s="960"/>
      <c r="AK129" s="961">
        <v>3258920</v>
      </c>
      <c r="AL129" s="959"/>
      <c r="AM129" s="959"/>
      <c r="AN129" s="959"/>
      <c r="AO129" s="960"/>
      <c r="AP129" s="1073"/>
      <c r="AQ129" s="1074"/>
      <c r="AR129" s="1074"/>
      <c r="AS129" s="1074"/>
      <c r="AT129" s="1075"/>
      <c r="AU129" s="233"/>
      <c r="AV129" s="233"/>
      <c r="AW129" s="233"/>
      <c r="AX129" s="1065" t="s">
        <v>496</v>
      </c>
      <c r="AY129" s="923"/>
      <c r="AZ129" s="923"/>
      <c r="BA129" s="923"/>
      <c r="BB129" s="923"/>
      <c r="BC129" s="923"/>
      <c r="BD129" s="923"/>
      <c r="BE129" s="924"/>
      <c r="BF129" s="1066" t="s">
        <v>497</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499</v>
      </c>
      <c r="X130" s="1071"/>
      <c r="Y130" s="1071"/>
      <c r="Z130" s="1072"/>
      <c r="AA130" s="958">
        <v>396911</v>
      </c>
      <c r="AB130" s="959"/>
      <c r="AC130" s="959"/>
      <c r="AD130" s="959"/>
      <c r="AE130" s="960"/>
      <c r="AF130" s="961">
        <v>388054</v>
      </c>
      <c r="AG130" s="959"/>
      <c r="AH130" s="959"/>
      <c r="AI130" s="959"/>
      <c r="AJ130" s="960"/>
      <c r="AK130" s="961">
        <v>369361</v>
      </c>
      <c r="AL130" s="959"/>
      <c r="AM130" s="959"/>
      <c r="AN130" s="959"/>
      <c r="AO130" s="960"/>
      <c r="AP130" s="1073"/>
      <c r="AQ130" s="1074"/>
      <c r="AR130" s="1074"/>
      <c r="AS130" s="1074"/>
      <c r="AT130" s="1075"/>
      <c r="AU130" s="233"/>
      <c r="AV130" s="233"/>
      <c r="AW130" s="233"/>
      <c r="AX130" s="1065" t="s">
        <v>500</v>
      </c>
      <c r="AY130" s="923"/>
      <c r="AZ130" s="923"/>
      <c r="BA130" s="923"/>
      <c r="BB130" s="923"/>
      <c r="BC130" s="923"/>
      <c r="BD130" s="923"/>
      <c r="BE130" s="924"/>
      <c r="BF130" s="1101">
        <v>-0.6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501</v>
      </c>
      <c r="X131" s="1108"/>
      <c r="Y131" s="1108"/>
      <c r="Z131" s="1109"/>
      <c r="AA131" s="1004">
        <v>2841033</v>
      </c>
      <c r="AB131" s="986"/>
      <c r="AC131" s="986"/>
      <c r="AD131" s="986"/>
      <c r="AE131" s="987"/>
      <c r="AF131" s="985">
        <v>3095001</v>
      </c>
      <c r="AG131" s="986"/>
      <c r="AH131" s="986"/>
      <c r="AI131" s="986"/>
      <c r="AJ131" s="987"/>
      <c r="AK131" s="985">
        <v>2889559</v>
      </c>
      <c r="AL131" s="986"/>
      <c r="AM131" s="986"/>
      <c r="AN131" s="986"/>
      <c r="AO131" s="987"/>
      <c r="AP131" s="1110"/>
      <c r="AQ131" s="1111"/>
      <c r="AR131" s="1111"/>
      <c r="AS131" s="1111"/>
      <c r="AT131" s="1112"/>
      <c r="AU131" s="233"/>
      <c r="AV131" s="233"/>
      <c r="AW131" s="233"/>
      <c r="AX131" s="1083" t="s">
        <v>502</v>
      </c>
      <c r="AY131" s="726"/>
      <c r="AZ131" s="726"/>
      <c r="BA131" s="726"/>
      <c r="BB131" s="726"/>
      <c r="BC131" s="726"/>
      <c r="BD131" s="726"/>
      <c r="BE131" s="1036"/>
      <c r="BF131" s="1084" t="s">
        <v>503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505</v>
      </c>
      <c r="W132" s="1094"/>
      <c r="X132" s="1094"/>
      <c r="Y132" s="1094"/>
      <c r="Z132" s="1095"/>
      <c r="AA132" s="1096">
        <v>9.4613473000000003E-2</v>
      </c>
      <c r="AB132" s="1097"/>
      <c r="AC132" s="1097"/>
      <c r="AD132" s="1097"/>
      <c r="AE132" s="1098"/>
      <c r="AF132" s="1099">
        <v>-0.53263311000000002</v>
      </c>
      <c r="AG132" s="1097"/>
      <c r="AH132" s="1097"/>
      <c r="AI132" s="1097"/>
      <c r="AJ132" s="1098"/>
      <c r="AK132" s="1099">
        <v>-1.3727008199999999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506</v>
      </c>
      <c r="W133" s="1077"/>
      <c r="X133" s="1077"/>
      <c r="Y133" s="1077"/>
      <c r="Z133" s="1078"/>
      <c r="AA133" s="1079">
        <v>0.5</v>
      </c>
      <c r="AB133" s="1080"/>
      <c r="AC133" s="1080"/>
      <c r="AD133" s="1080"/>
      <c r="AE133" s="1081"/>
      <c r="AF133" s="1079">
        <v>0</v>
      </c>
      <c r="AG133" s="1080"/>
      <c r="AH133" s="1080"/>
      <c r="AI133" s="1080"/>
      <c r="AJ133" s="1081"/>
      <c r="AK133" s="1079">
        <v>-0.6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nEBkVs3BUVJzECpE3TQFYyHQQ5KWFV6bdGc8PglhoXatHKuFC8ybJjC+49U6vpXGc18bT46UGguxKI6dmFWQ==" saltValue="Pwss7zngevq32whhUt46J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LBN73litW0GYICK9rVzdUWXvgozRIZx6wxopSAdjO1rgZhgFr6kDMgU72AKV5JQfEKg8i3wBSRWiFvJXmoVnAw==" saltValue="IKUE0vonYhelgrzQkLVAKg=="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YM1SMYctFnyYnSZ9fArpk4xyJp189VQmnewmwB0FTvcJhQceQn3jckcGt0VO9QR9jY8Jby3efVRSqofNc8oA==" saltValue="77oopb1Q6uNe154LEhh+3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515</v>
      </c>
      <c r="AL9" s="1117"/>
      <c r="AM9" s="1117"/>
      <c r="AN9" s="1118"/>
      <c r="AO9" s="281">
        <v>966291</v>
      </c>
      <c r="AP9" s="281">
        <v>145351</v>
      </c>
      <c r="AQ9" s="282">
        <v>255467</v>
      </c>
      <c r="AR9" s="283">
        <v>-43.1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516</v>
      </c>
      <c r="AL10" s="1117"/>
      <c r="AM10" s="1117"/>
      <c r="AN10" s="1118"/>
      <c r="AO10" s="284">
        <v>135950</v>
      </c>
      <c r="AP10" s="284">
        <v>20450</v>
      </c>
      <c r="AQ10" s="285">
        <v>29275</v>
      </c>
      <c r="AR10" s="286">
        <v>-30.1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517</v>
      </c>
      <c r="AL11" s="1117"/>
      <c r="AM11" s="1117"/>
      <c r="AN11" s="1118"/>
      <c r="AO11" s="284" t="s">
        <v>518</v>
      </c>
      <c r="AP11" s="284" t="s">
        <v>518</v>
      </c>
      <c r="AQ11" s="285">
        <v>3959</v>
      </c>
      <c r="AR11" s="286" t="s">
        <v>518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519</v>
      </c>
      <c r="AL12" s="1117"/>
      <c r="AM12" s="1117"/>
      <c r="AN12" s="1118"/>
      <c r="AO12" s="284" t="s">
        <v>518</v>
      </c>
      <c r="AP12" s="284" t="s">
        <v>518</v>
      </c>
      <c r="AQ12" s="285" t="s">
        <v>518</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520</v>
      </c>
      <c r="AL13" s="1117"/>
      <c r="AM13" s="1117"/>
      <c r="AN13" s="1118"/>
      <c r="AO13" s="284">
        <v>22109</v>
      </c>
      <c r="AP13" s="284">
        <v>3326</v>
      </c>
      <c r="AQ13" s="285">
        <v>9349</v>
      </c>
      <c r="AR13" s="286">
        <v>-64.400000000000006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521</v>
      </c>
      <c r="AL14" s="1117"/>
      <c r="AM14" s="1117"/>
      <c r="AN14" s="1118"/>
      <c r="AO14" s="284">
        <v>83367</v>
      </c>
      <c r="AP14" s="284">
        <v>12540</v>
      </c>
      <c r="AQ14" s="285">
        <v>4659</v>
      </c>
      <c r="AR14" s="286">
        <v>169.2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522</v>
      </c>
      <c r="AL15" s="1120"/>
      <c r="AM15" s="1120"/>
      <c r="AN15" s="1121"/>
      <c r="AO15" s="284">
        <v>-66395</v>
      </c>
      <c r="AP15" s="284">
        <v>-9987</v>
      </c>
      <c r="AQ15" s="285">
        <v>-18111</v>
      </c>
      <c r="AR15" s="286">
        <v>-44.9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1141322</v>
      </c>
      <c r="AP16" s="284">
        <v>171679</v>
      </c>
      <c r="AQ16" s="285">
        <v>284598</v>
      </c>
      <c r="AR16" s="286">
        <v>-39.700000000000003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527</v>
      </c>
      <c r="AL21" s="1123"/>
      <c r="AM21" s="1123"/>
      <c r="AN21" s="1124"/>
      <c r="AO21" s="297">
        <v>15.49</v>
      </c>
      <c r="AP21" s="298">
        <v>25.07</v>
      </c>
      <c r="AQ21" s="299">
        <v>-9.58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528</v>
      </c>
      <c r="AL22" s="1123"/>
      <c r="AM22" s="1123"/>
      <c r="AN22" s="1124"/>
      <c r="AO22" s="302">
        <v>97.1</v>
      </c>
      <c r="AP22" s="303">
        <v>94.5</v>
      </c>
      <c r="AQ22" s="304">
        <v>2.6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532</v>
      </c>
      <c r="AL32" s="1131"/>
      <c r="AM32" s="1131"/>
      <c r="AN32" s="1132"/>
      <c r="AO32" s="312">
        <v>96405</v>
      </c>
      <c r="AP32" s="312">
        <v>14501</v>
      </c>
      <c r="AQ32" s="313">
        <v>156764</v>
      </c>
      <c r="AR32" s="314">
        <v>-90.7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533</v>
      </c>
      <c r="AL33" s="1131"/>
      <c r="AM33" s="1131"/>
      <c r="AN33" s="1132"/>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534</v>
      </c>
      <c r="AL34" s="1131"/>
      <c r="AM34" s="1131"/>
      <c r="AN34" s="1132"/>
      <c r="AO34" s="312" t="s">
        <v>518</v>
      </c>
      <c r="AP34" s="312" t="s">
        <v>518</v>
      </c>
      <c r="AQ34" s="313" t="s">
        <v>518</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535</v>
      </c>
      <c r="AL35" s="1131"/>
      <c r="AM35" s="1131"/>
      <c r="AN35" s="1132"/>
      <c r="AO35" s="312">
        <v>187400</v>
      </c>
      <c r="AP35" s="312">
        <v>28189</v>
      </c>
      <c r="AQ35" s="313">
        <v>30923</v>
      </c>
      <c r="AR35" s="314">
        <v>-8.8000000000000007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536</v>
      </c>
      <c r="AL36" s="1131"/>
      <c r="AM36" s="1131"/>
      <c r="AN36" s="1132"/>
      <c r="AO36" s="312">
        <v>46360</v>
      </c>
      <c r="AP36" s="312">
        <v>6974</v>
      </c>
      <c r="AQ36" s="313">
        <v>4657</v>
      </c>
      <c r="AR36" s="314">
        <v>49.8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537</v>
      </c>
      <c r="AL37" s="1131"/>
      <c r="AM37" s="1131"/>
      <c r="AN37" s="1132"/>
      <c r="AO37" s="312" t="s">
        <v>518</v>
      </c>
      <c r="AP37" s="312" t="s">
        <v>518</v>
      </c>
      <c r="AQ37" s="313">
        <v>888</v>
      </c>
      <c r="AR37" s="314" t="s">
        <v>518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538</v>
      </c>
      <c r="AL38" s="1134"/>
      <c r="AM38" s="1134"/>
      <c r="AN38" s="1135"/>
      <c r="AO38" s="315" t="s">
        <v>518</v>
      </c>
      <c r="AP38" s="315" t="s">
        <v>518</v>
      </c>
      <c r="AQ38" s="316">
        <v>21</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539</v>
      </c>
      <c r="AL39" s="1134"/>
      <c r="AM39" s="1134"/>
      <c r="AN39" s="1135"/>
      <c r="AO39" s="312">
        <v>-469</v>
      </c>
      <c r="AP39" s="312">
        <v>-71</v>
      </c>
      <c r="AQ39" s="313">
        <v>-6724</v>
      </c>
      <c r="AR39" s="314">
        <v>-98.9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540</v>
      </c>
      <c r="AL40" s="1131"/>
      <c r="AM40" s="1131"/>
      <c r="AN40" s="1132"/>
      <c r="AO40" s="312">
        <v>-369361</v>
      </c>
      <c r="AP40" s="312">
        <v>-55560</v>
      </c>
      <c r="AQ40" s="313">
        <v>-136123</v>
      </c>
      <c r="AR40" s="314">
        <v>-59.2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-39665</v>
      </c>
      <c r="AP41" s="312">
        <v>-5966</v>
      </c>
      <c r="AQ41" s="313">
        <v>50405</v>
      </c>
      <c r="AR41" s="314">
        <v>-111.8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510</v>
      </c>
      <c r="AN49" s="1127" t="s">
        <v>544</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9027231</v>
      </c>
      <c r="AN51" s="334">
        <v>1294784</v>
      </c>
      <c r="AO51" s="335">
        <v>31.1</v>
      </c>
      <c r="AP51" s="336">
        <v>228215</v>
      </c>
      <c r="AQ51" s="337">
        <v>-14.8</v>
      </c>
      <c r="AR51" s="338">
        <v>45.9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2307297</v>
      </c>
      <c r="AN52" s="342">
        <v>330938</v>
      </c>
      <c r="AO52" s="343">
        <v>-0.3</v>
      </c>
      <c r="AP52" s="344">
        <v>117571</v>
      </c>
      <c r="AQ52" s="345">
        <v>10.5</v>
      </c>
      <c r="AR52" s="346">
        <v>-10.8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4325590</v>
      </c>
      <c r="AN53" s="334">
        <v>631934</v>
      </c>
      <c r="AO53" s="335">
        <v>-51.2</v>
      </c>
      <c r="AP53" s="336">
        <v>264232</v>
      </c>
      <c r="AQ53" s="337">
        <v>15.8</v>
      </c>
      <c r="AR53" s="338">
        <v>-67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724876</v>
      </c>
      <c r="AN54" s="342">
        <v>105899</v>
      </c>
      <c r="AO54" s="343">
        <v>-68</v>
      </c>
      <c r="AP54" s="344">
        <v>133959</v>
      </c>
      <c r="AQ54" s="345">
        <v>13.9</v>
      </c>
      <c r="AR54" s="346">
        <v>-81.900000000000006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3692488</v>
      </c>
      <c r="AN55" s="334">
        <v>545661</v>
      </c>
      <c r="AO55" s="335">
        <v>-13.7</v>
      </c>
      <c r="AP55" s="336">
        <v>263613</v>
      </c>
      <c r="AQ55" s="337">
        <v>-0.2</v>
      </c>
      <c r="AR55" s="338">
        <v>-13.5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353051</v>
      </c>
      <c r="AN56" s="342">
        <v>52172</v>
      </c>
      <c r="AO56" s="343">
        <v>-50.7</v>
      </c>
      <c r="AP56" s="344">
        <v>128823</v>
      </c>
      <c r="AQ56" s="345">
        <v>-3.8</v>
      </c>
      <c r="AR56" s="346">
        <v>-46.9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2920566</v>
      </c>
      <c r="AN57" s="334">
        <v>437080</v>
      </c>
      <c r="AO57" s="335">
        <v>-19.899999999999999</v>
      </c>
      <c r="AP57" s="336">
        <v>362690</v>
      </c>
      <c r="AQ57" s="337">
        <v>37.6</v>
      </c>
      <c r="AR57" s="338">
        <v>-57.5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555148</v>
      </c>
      <c r="AN58" s="342">
        <v>83081</v>
      </c>
      <c r="AO58" s="343">
        <v>59.2</v>
      </c>
      <c r="AP58" s="344">
        <v>172580</v>
      </c>
      <c r="AQ58" s="345">
        <v>34</v>
      </c>
      <c r="AR58" s="346">
        <v>25.2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1955858</v>
      </c>
      <c r="AN59" s="334">
        <v>294202</v>
      </c>
      <c r="AO59" s="335">
        <v>-32.700000000000003</v>
      </c>
      <c r="AP59" s="336">
        <v>296093</v>
      </c>
      <c r="AQ59" s="337">
        <v>-18.399999999999999</v>
      </c>
      <c r="AR59" s="338">
        <v>-14.3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296383</v>
      </c>
      <c r="AN60" s="342">
        <v>44582</v>
      </c>
      <c r="AO60" s="343">
        <v>-46.3</v>
      </c>
      <c r="AP60" s="344">
        <v>140545</v>
      </c>
      <c r="AQ60" s="345">
        <v>-18.600000000000001</v>
      </c>
      <c r="AR60" s="346">
        <v>-27.7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4384347</v>
      </c>
      <c r="AN61" s="349">
        <v>640732</v>
      </c>
      <c r="AO61" s="350">
        <v>-17.3</v>
      </c>
      <c r="AP61" s="351">
        <v>282969</v>
      </c>
      <c r="AQ61" s="352">
        <v>4</v>
      </c>
      <c r="AR61" s="338">
        <v>-21.3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847351</v>
      </c>
      <c r="AN62" s="342">
        <v>123334</v>
      </c>
      <c r="AO62" s="343">
        <v>-21.2</v>
      </c>
      <c r="AP62" s="344">
        <v>138696</v>
      </c>
      <c r="AQ62" s="345">
        <v>7.2</v>
      </c>
      <c r="AR62" s="346">
        <v>-28.4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9RN+CQ/oorVrotHwESQwOTzDaJGDOmuiqrChWDXAdeNpNi1q/7DJOj7ILREx1ZqRk1sUDqAoENMCvR7sqINKpw==" saltValue="19rqH5ToWcZ34em9tZMJ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0" spans="125:125" ht="13.5" hidden="1" customHeight="1" x14ac:dyDescent="0.15"/>
    <row r="121" spans="125:125" ht="13.5" hidden="1" customHeight="1" x14ac:dyDescent="0.15">
      <c r="DU121" s="259"/>
    </row>
  </sheetData>
  <sheetProtection algorithmName="SHA-512" hashValue="R//5lVpo0vV4+M+2Z3uqfz5+nuTUTi8ILtfyldfeBuC1gVr6IXYR36uHas6LTYP6HFF+mhSIrPQAZFOjN6eY0Q==" saltValue="9uCOT8LIVONTm1MQWIkb0Q==" spinCount="100000"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MVmEg040pB05qmVWTW6SkkPn2KTX2RfPou8ichY2mOQDpkOO1dwuPPyAXHjfL/2Kmv5jw4olZY+O8Y5e5QfLGg==" saltValue="8zuo8fe9yUgO35w1TY0FWw==" spinCount="100000"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9" t="s">
        <v>3</v>
      </c>
      <c r="D47" s="1139"/>
      <c r="E47" s="1140"/>
      <c r="F47" s="11">
        <v>163.94</v>
      </c>
      <c r="G47" s="12">
        <v>177.59</v>
      </c>
      <c r="H47" s="12">
        <v>148.12</v>
      </c>
      <c r="I47" s="12">
        <v>151.88999999999999</v>
      </c>
      <c r="J47" s="13">
        <v>167.21</v>
      </c>
    </row>
    <row r="48" spans="2:10" ht="57.75" customHeight="1" x14ac:dyDescent="0.15">
      <c r="B48" s="14"/>
      <c r="C48" s="1141" t="s">
        <v>4</v>
      </c>
      <c r="D48" s="1141"/>
      <c r="E48" s="1142"/>
      <c r="F48" s="15">
        <v>25.1</v>
      </c>
      <c r="G48" s="16">
        <v>9.73</v>
      </c>
      <c r="H48" s="16">
        <v>29.31</v>
      </c>
      <c r="I48" s="16">
        <v>22.01</v>
      </c>
      <c r="J48" s="17">
        <v>13.04</v>
      </c>
    </row>
    <row r="49" spans="2:10" ht="57.75" customHeight="1" thickBot="1" x14ac:dyDescent="0.2">
      <c r="B49" s="18"/>
      <c r="C49" s="1143" t="s">
        <v>5</v>
      </c>
      <c r="D49" s="1143"/>
      <c r="E49" s="1144"/>
      <c r="F49" s="19" t="s">
        <v>565</v>
      </c>
      <c r="G49" s="20" t="s">
        <v>566</v>
      </c>
      <c r="H49" s="20" t="s">
        <v>567</v>
      </c>
      <c r="I49" s="20" t="s">
        <v>568</v>
      </c>
      <c r="J49" s="21" t="s">
        <v>569</v>
      </c>
    </row>
    <row r="50" spans="2:10" x14ac:dyDescent="0.15"/>
  </sheetData>
  <sheetProtection algorithmName="SHA-512" hashValue="lwx4SOTgdvI0hzMRUJHb2S8fBCln2817VxmKTcGDaB9T3LkOyOex/rr35RlaTuBWDWquNvc/vod3PHOA4WWk0Q==" saltValue="gmxtE5KskFuTeIg/DxnlA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2024-03-27T02:41:15Z</cp:lastPrinted>
  <dcterms:created xsi:type="dcterms:W3CDTF">2024-03-14T01:22:31Z</dcterms:created>
  <dcterms:modified xsi:type="dcterms:W3CDTF">2024-03-27T02:44:12Z</dcterms:modified>
  <cp:category/>
</cp:coreProperties>
</file>