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sv2.e-naraha.local\組織別\01総務課\財政係\01財政処理用\R03報告・処理・回答\u【314（月）〆 】令和２年度財政状況資料集の作成及び提出について（依頼） （3.14）\回答\"/>
    </mc:Choice>
  </mc:AlternateContent>
  <xr:revisionPtr revIDLastSave="0" documentId="13_ncr:1_{DCB9535A-0427-4FA4-A539-ECEABE05DB0D}" xr6:coauthVersionLast="36" xr6:coauthVersionMax="36" xr10:uidLastSave="{00000000-0000-0000-0000-000000000000}"/>
  <bookViews>
    <workbookView xWindow="0" yWindow="0" windowWidth="20490" windowHeight="7455"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E37" i="10"/>
  <c r="AM37" i="10"/>
  <c r="U37" i="10"/>
  <c r="C37" i="10"/>
  <c r="CO36" i="10"/>
  <c r="BW36" i="10"/>
  <c r="BW37" i="10" s="1"/>
  <c r="BE36" i="10"/>
  <c r="AM36" i="10"/>
  <c r="C36" i="10"/>
  <c r="AM35" i="10"/>
  <c r="C35" i="10"/>
  <c r="BW34" i="10"/>
  <c r="BW35" i="10" s="1"/>
  <c r="AM34" i="10"/>
  <c r="U34" i="10"/>
  <c r="U35" i="10" s="1"/>
  <c r="U36" i="10" s="1"/>
  <c r="C34" i="10"/>
  <c r="CO34" i="10" l="1"/>
  <c r="CO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<sst xmlns="http://schemas.openxmlformats.org/spreadsheetml/2006/main" count="1081" uniqueCount="602">
  <si>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</si>
  <si>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</si>
  <si>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</si>
  <si>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</si>
  <si>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</si>
  <si>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</si>
  <si>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</si>
  <si>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</si>
  <si>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</si>
  <si>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</si>
  <si>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</si>
  <si>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</si>
  <si>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</si>
  <si>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</si>
  <si>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</si>
  <si>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</si>
  <si>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</si>
  <si>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</si>
  <si>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</si>
  <si>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</si>
  <si>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</si>
  <si>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</si>
  <si>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</si>
  <si>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</si>
  <si>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</si>
  <si>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</si>
  <si>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</si>
  <si>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</si>
  <si>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</si>
  <si>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</si>
  <si>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</si>
  <si>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</si>
  <si>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</si>
  <si>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</si>
  <si>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</si>
  <si>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</si>
  <si>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</si>
  <si>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</si>
  <si>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</si>
  <si>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</si>
  <si>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</si>
  <si>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</si>
  <si>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</si>
  <si>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</si>
  <si>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</si>
  <si>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</si>
  <si>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</si>
  <si>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</si>
  <si>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</si>
  <si>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</si>
  <si>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</si>
  <si>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</si>
  <si>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</si>
  <si>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</si>
  <si>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</si>
  <si>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</si>
  <si>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</si>
  <si>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</si>
  <si>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</si>
  <si>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</si>
  <si>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</si>
  <si>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</si>
  <si>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</si>
  <si>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</si>
  <si>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</si>
  <si>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</si>
  <si>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</si>
  <si>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</si>
  <si>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</si>
  <si>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</si>
  <si>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</si>
  <si>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</si>
  <si>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</si>
  <si>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</si>
  <si>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</si>
  <si>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</si>
  <si>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</si>
  <si>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</si>
  <si>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</si>
  <si>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</si>
  <si>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</si>
  <si>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</si>
  <si>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</si>
  <si>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</si>
  <si>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</si>
  <si>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</si>
  <si>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</si>
  <si>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</si>
  <si>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</si>
  <si>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</si>
  <si>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</si>
  <si>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</si>
  <si>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</si>
  <si>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</si>
  <si>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</si>
  <si>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</si>
  <si>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</si>
  <si>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</si>
  <si>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</si>
  <si>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</si>
  <si>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</si>
  <si>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</si>
  <si>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</si>
  <si>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</si>
  <si>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</si>
  <si>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</si>
  <si>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</si>
  <si>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</si>
  <si>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</si>
  <si>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</si>
  <si>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</si>
  <si>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</si>
  <si>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</si>
  <si>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</si>
  <si>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</si>
  <si>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</si>
  <si>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</si>
  <si>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</si>
  <si>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</si>
  <si>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</si>
  <si>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</si>
  <si>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</si>
  <si>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</si>
  <si>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</si>
  <si>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</si>
  <si>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</si>
  <si>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</si>
  <si>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</si>
  <si>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</si>
  <si>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</si>
  <si>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</si>
  <si>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</si>
  <si>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</si>
  <si>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</si>
  <si>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</si>
  <si>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</si>
  <si>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</si>
  <si>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</si>
  <si>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</si>
  <si>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</si>
  <si>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</si>
  <si>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</si>
  <si>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</si>
  <si>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</si>
  <si>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</si>
  <si>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</si>
  <si>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</si>
  <si>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</si>
  <si>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</si>
  <si>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</si>
  <si>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</si>
  <si>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</si>
  <si>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</si>
  <si>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</si>
  <si>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</si>
  <si>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</si>
  <si>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</si>
  <si>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</si>
  <si>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</si>
  <si>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</si>
  <si>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</si>
  <si>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</si>
  <si>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</si>
  <si>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</si>
  <si>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</si>
  <si>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</si>
  <si>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</si>
  <si>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</si>
  <si>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</si>
  <si>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</si>
  <si>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</si>
  <si>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</si>
  <si>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</si>
  <si>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</si>
  <si>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</si>
  <si>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</si>
  <si>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</si>
  <si>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</si>
  <si>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</si>
  <si>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</si>
  <si>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</si>
  <si>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</si>
  <si>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</si>
  <si>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</si>
  <si>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</si>
  <si>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</si>
  <si>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</si>
  <si>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</si>
  <si>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</si>
  <si>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</si>
  <si>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</si>
  <si>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</si>
  <si>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</si>
  <si>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</si>
  <si>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</si>
  <si>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</si>
  <si>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</si>
  <si>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</si>
  <si>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</si>
  <si>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</si>
  <si>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</si>
  <si>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</si>
  <si>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</si>
  <si>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</si>
  <si>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</si>
  <si>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</si>
  <si>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</si>
  <si>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</si>
  <si>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</si>
  <si>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</si>
  <si>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</si>
  <si>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</si>
  <si>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</si>
  <si>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</si>
  <si>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</si>
  <si>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</si>
  <si>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</si>
  <si>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</si>
  <si>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</si>
  <si>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</si>
  <si>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</si>
  <si>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</si>
  <si>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</si>
  <si>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</si>
  <si>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</si>
  <si>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</si>
  <si>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</si>
  <si>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</si>
  <si>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</si>
  <si>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</si>
  <si>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</si>
  <si>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</si>
  <si>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</si>
  <si>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</si>
  <si>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</si>
  <si>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</si>
  <si>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</si>
  <si>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</si>
  <si>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</si>
  <si>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</si>
  <si>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</si>
  <si>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</si>
  <si>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</si>
  <si>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</si>
  <si>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</si>
  <si>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</si>
  <si>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</si>
  <si>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</si>
  <si>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</si>
  <si>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</si>
  <si>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</si>
  <si>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</si>
  <si>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</si>
  <si>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</si>
  <si>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</si>
  <si>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</si>
  <si>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</si>
  <si>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</si>
  <si>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</si>
  <si>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</si>
  <si>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</si>
  <si>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</si>
  <si>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</si>
  <si>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</si>
  <si>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</si>
  <si>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</si>
  <si>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</si>
  <si>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</si>
  <si>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</si>
  <si>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</si>
  <si>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</si>
  <si>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</si>
  <si>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</si>
  <si>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</si>
  <si>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</si>
  <si>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</si>
  <si>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</si>
  <si>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</si>
  <si>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</si>
  <si>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</si>
  <si>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</si>
  <si>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</si>
  <si>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</si>
  <si>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</si>
  <si>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</si>
  <si>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</si>
  <si>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</si>
  <si>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</si>
  <si>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</si>
  <si>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</si>
  <si>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</si>
  <si>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</si>
  <si>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</si>
  <si>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</si>
  <si>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</si>
  <si>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</si>
  <si>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</si>
  <si>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</si>
  <si>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</si>
  <si>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</si>
  <si>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</si>
  <si>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</si>
  <si>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</si>
  <si>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</si>
  <si>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</si>
  <si>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</si>
  <si>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</si>
  <si>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</si>
  <si>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</si>
  <si>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</si>
  <si>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</si>
  <si>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</si>
  <si>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</si>
  <si>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</si>
  <si>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</si>
  <si>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</si>
  <si>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</si>
  <si>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</si>
  <si>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</si>
  <si>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</si>
  <si>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</si>
  <si>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</si>
  <si>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</si>
  <si>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</si>
  <si>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</si>
  <si>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</si>
  <si>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</si>
  <si>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</si>
  <si>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</si>
  <si>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</si>
  <si>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</si>
  <si>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</si>
  <si>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</si>
  <si>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</si>
  <si>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</si>
  <si>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</si>
  <si>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</si>
  <si>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</si>
  <si>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</si>
  <si>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</si>
  <si>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</si>
  <si>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</si>
  <si>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</si>
  <si>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</si>
  <si>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</si>
  <si>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</si>
  <si>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</si>
  <si>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</si>
  <si>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</si>
  <si>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</si>
  <si>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</si>
  <si>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</si>
  <si>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</si>
  <si>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</si>
  <si>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</si>
  <si>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</si>
  <si>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</si>
  <si>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</si>
  <si>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</si>
  <si>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</si>
  <si>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</si>
  <si>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</si>
  <si>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</si>
  <si>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</si>
  <si>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</si>
  <si>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</si>
  <si>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</si>
  <si>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</si>
  <si>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</si>
  <si>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</si>
  <si>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</si>
  <si>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</si>
  <si>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</si>
  <si>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</si>
  <si>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</si>
  <si>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</si>
  <si>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</si>
  <si>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</si>
  <si>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</si>
  <si>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</si>
  <si>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</si>
  <si>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</si>
  <si>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</si>
  <si>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</si>
  <si>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</si>
  <si>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</si>
  <si>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</si>
  <si>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</si>
  <si>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</si>
  <si>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</si>
  <si>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</si>
  <si>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</si>
  <si>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</si>
  <si>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</si>
  <si>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</si>
  <si>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</si>
  <si>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</si>
  <si>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</si>
  <si>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</si>
  <si>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</si>
  <si>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</si>
  <si>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</si>
  <si>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</si>
  <si>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</si>
  <si>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</si>
  <si>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</si>
  <si>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</si>
  <si>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</si>
  <si>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</si>
  <si>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</si>
  <si>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</si>
  <si>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</si>
  <si>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</si>
  <si>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</si>
  <si>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</si>
  <si>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</si>
  <si>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</si>
  <si>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</si>
  <si>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</si>
  <si>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</si>
  <si>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</si>
  <si>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</si>
  <si>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</si>
  <si>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</si>
  <si>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</si>
  <si>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</si>
  <si>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</si>
  <si>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</si>
  <si>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</si>
  <si>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</si>
  <si>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</si>
  <si>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</si>
  <si>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</si>
  <si>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</si>
  <si>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</si>
  <si>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</si>
  <si>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</si>
  <si>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</si>
  <si>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</si>
  <si>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</si>
  <si>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</si>
  <si>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</si>
  <si>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</si>
  <si>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</si>
  <si>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</si>
  <si>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</si>
  <si>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</si>
  <si>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</si>
  <si>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</si>
  <si>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</si>
  <si>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</si>
  <si>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</si>
  <si>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</si>
  <si>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</si>
  <si>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</si>
  <si>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</si>
  <si>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</si>
  <si>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</si>
  <si>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</si>
  <si>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</si>
  <si>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</si>
  <si>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</si>
  <si>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</si>
  <si>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</si>
  <si>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</si>
  <si>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</si>
  <si>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</si>
  <si>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</si>
  <si>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</si>
  <si>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</si>
  <si>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</si>
  <si>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</si>
  <si>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</si>
  <si>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</si>
  <si>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</si>
  <si>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</si>
  <si>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</si>
  <si>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</si>
  <si>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</si>
  <si>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</si>
  <si>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</si>
  <si>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</si>
  <si>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</si>
  <si>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</si>
  <si>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</si>
  <si>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</si>
  <si>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</si>
  <si>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</si>
  <si>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</si>
  <si>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</si>
  <si>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</si>
  <si>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</si>
  <si>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</si>
  <si>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</si>
  <si>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</si>
  <si>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</si>
  <si>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</si>
  <si>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</si>
  <si>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</si>
  <si>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</si>
  <si>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</si>
  <si>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</si>
  <si>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</si>
  <si>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</si>
  <si>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</si>
  <si>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</si>
  <si>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</si>
  <si>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</si>
  <si>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</si>
  <si>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</si>
  <si>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</si>
  <si>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</si>
  <si>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</si>
  <si>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</si>
  <si>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</si>
  <si>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</si>
  <si>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</si>
  <si>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</si>
  <si>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</si>
  <si>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</si>
  <si>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</si>
  <si>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</si>
  <si>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</si>
  <si>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</si>
  <si>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</si>
  <si>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</si>
  <si>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</si>
  <si>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</si>
  <si>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</si>
  <si>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</si>
  <si>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</si>
  <si>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</si>
  <si>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</si>
  <si>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</si>
  <si>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</si>
  <si>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</si>
  <si>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</si>
  <si>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</si>
  <si>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</si>
  <si>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</si>
  <si>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</si>
  <si>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</si>
  <si>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</si>
  <si>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</si>
  <si>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</si>
  <si>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</si>
  <si>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</si>
  <si>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</si>
  <si>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</si>
  <si>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</si>
  <si>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</si>
  <si>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</si>
  <si>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</si>
  <si>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</si>
  <si>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</si>
  <si>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</si>
  <si>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</si>
  <si>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</si>
  <si>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</si>
  <si>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</si>
  <si>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</si>
  <si>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</si>
  <si>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</si>
  <si>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</si>
  <si>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</si>
  <si>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</si>
  <si>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</si>
  <si>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69.31</t>
  </si>
  <si>
    <t>▲ 7.62</t>
  </si>
  <si>
    <t>▲ 3.72</t>
  </si>
  <si>
    <t>一般会計</t>
  </si>
  <si>
    <t>住宅用地造成事業特別会計</t>
  </si>
  <si>
    <t>国民健康保険特別会計</t>
  </si>
  <si>
    <t>介護保険特別会計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</si>
  <si>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</si>
  <si>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</si>
  <si>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</si>
  <si>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</si>
  <si>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</si>
  <si>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</si>
  <si>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</si>
  <si>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</si>
  <si>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</si>
  <si>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</si>
  <si>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一般社団法人ならはみらい</t>
    <rPh sb="0" eb="6">
      <t>イッパンシャダンホウジン</t>
    </rPh>
    <phoneticPr fontId="2"/>
  </si>
  <si>
    <t>一般社団法人楢葉町スポーツ協会</t>
    <rPh sb="0" eb="6">
      <t>イッパンシャダンホウジン</t>
    </rPh>
    <rPh sb="6" eb="9">
      <t>ナラハマチ</t>
    </rPh>
    <rPh sb="13" eb="15">
      <t>キョウカイ</t>
    </rPh>
    <phoneticPr fontId="2"/>
  </si>
  <si>
    <t>１　公共施設等総合管理基金</t>
    <rPh sb="2" eb="4">
      <t>コウキョウ</t>
    </rPh>
    <rPh sb="4" eb="6">
      <t>シセツ</t>
    </rPh>
    <rPh sb="6" eb="7">
      <t>トウ</t>
    </rPh>
    <rPh sb="7" eb="9">
      <t>ソウゴウ</t>
    </rPh>
    <rPh sb="9" eb="11">
      <t>カンリ</t>
    </rPh>
    <rPh sb="11" eb="13">
      <t>キキン</t>
    </rPh>
    <phoneticPr fontId="5"/>
  </si>
  <si>
    <t>２　特定廃棄物埋立処分事業地域振興交付金基金</t>
    <phoneticPr fontId="2"/>
  </si>
  <si>
    <t>３　福島再生加速化交付金（帰還環境整備）基金</t>
    <phoneticPr fontId="2"/>
  </si>
  <si>
    <t>４　公共用施設機能維持運営基金</t>
    <phoneticPr fontId="2"/>
  </si>
  <si>
    <t>５　公共用施設維持補修基金</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</si>
  <si>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</si>
  <si>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</si>
  <si>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</si>
  <si>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</si>
  <si>
    <t>福島県市町村総合事務組合　一般会計</t>
    <rPh sb="0" eb="12">
      <t>フクシマケンシチョウソンソウゴウジムクミアイ</t>
    </rPh>
    <rPh sb="13" eb="17">
      <t>イッパンカイケイ</t>
    </rPh>
    <phoneticPr fontId="2"/>
  </si>
  <si>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</si>
  <si>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</si>
  <si>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8">
      <t>ヒジョウキンショクイン</t>
    </rPh>
    <rPh sb="18" eb="24">
      <t>コウムサイガイホショウ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</si>
  <si>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19">
      <t>カンリ</t>
    </rPh>
    <rPh sb="19" eb="23">
      <t>トクベツカイケイ</t>
    </rPh>
    <phoneticPr fontId="2"/>
  </si>
  <si>
    <t>双葉地方広域市町村圏組合　一般会計</t>
    <rPh sb="0" eb="12">
      <t>フタバチホウコウイキシチョウソンケンクミアイ</t>
    </rPh>
    <rPh sb="13" eb="15">
      <t>イッパン</t>
    </rPh>
    <rPh sb="15" eb="17">
      <t>カイケイ</t>
    </rPh>
    <phoneticPr fontId="2"/>
  </si>
  <si>
    <t>双葉地方広域市町村圏組合　下水道事業特別会計</t>
    <rPh sb="0" eb="12">
      <t>フタバチホウコウイキシチョウソンケンクミアイ</t>
    </rPh>
    <rPh sb="13" eb="18">
      <t>ゲスイドウジギョウ</t>
    </rPh>
    <rPh sb="18" eb="22">
      <t>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</si>
</sst>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E2B4-4D9D-971B-94AB35CCF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882086</c:v>
                </c:pt>
                <c:pt idx="1">
                  <c:v>987569</c:v>
                </c:pt>
                <c:pt idx="2">
                  <c:v>1294784</c:v>
                </c:pt>
                <c:pt idx="3">
                  <c:v>631934</c:v>
                </c:pt>
                <c:pt idx="4">
                  <c:v>545661</c:v>
                </c:pt>
              </c:numCache>
            </c:numRef>
          </c:val>
          <c:smooth val="0"/>
          <c:extLst>
            <c:ext xmlns:c16="http://schemas.microsoft.com/office/drawing/2014/chart" uri="{C3380CC4-5D6E-409C-BE32-E72D297353CC}">
              <c16:uniqueId val="{00000001-E2B4-4D9D-971B-94AB35CCFA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47.96</c:v>
                </c:pt>
                <c:pt idx="1">
                  <c:v>96.69</c:v>
                </c:pt>
                <c:pt idx="2">
                  <c:v>25.1</c:v>
                </c:pt>
                <c:pt idx="3">
                  <c:v>9.73</c:v>
                </c:pt>
                <c:pt idx="4">
                  <c:v>29.31</c:v>
                </c:pt>
              </c:numCache>
            </c:numRef>
          </c:val>
          <c:extLst>
            <c:ext xmlns:c16="http://schemas.microsoft.com/office/drawing/2014/chart" uri="{C3380CC4-5D6E-409C-BE32-E72D297353CC}">
              <c16:uniqueId val="{00000000-5266-4792-9712-785E1EA3FA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124.06</c:v>
                </c:pt>
                <c:pt idx="1">
                  <c:v>111.75</c:v>
                </c:pt>
                <c:pt idx="2">
                  <c:v>163.94</c:v>
                </c:pt>
                <c:pt idx="3">
                  <c:v>177.59</c:v>
                </c:pt>
                <c:pt idx="4">
                  <c:v>148.12</c:v>
                </c:pt>
              </c:numCache>
            </c:numRef>
          </c:val>
          <c:extLst>
            <c:ext xmlns:c16="http://schemas.microsoft.com/office/drawing/2014/chart" uri="{C3380CC4-5D6E-409C-BE32-E72D297353CC}">
              <c16:uniqueId val="{00000001-5266-4792-9712-785E1EA3FA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34.950000000000003</c:v>
                </c:pt>
                <c:pt idx="1">
                  <c:v>10.26</c:v>
                </c:pt>
                <c:pt idx="2">
                  <c:v>-69.31</c:v>
                </c:pt>
                <c:pt idx="3">
                  <c:v>-7.62</c:v>
                </c:pt>
                <c:pt idx="4">
                  <c:v>-3.72</c:v>
                </c:pt>
              </c:numCache>
            </c:numRef>
          </c:val>
          <c:smooth val="0"/>
          <c:extLst>
            <c:ext xmlns:c16="http://schemas.microsoft.com/office/drawing/2014/chart" uri="{C3380CC4-5D6E-409C-BE32-E72D297353CC}">
              <c16:uniqueId val="{00000002-5266-4792-9712-785E1EA3FA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AC-4E37-B75A-2F07C96D66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AC-4E37-B75A-2F07C96D66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AC-4E37-B75A-2F07C96D66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6AC-4E37-B75A-2F07C96D66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E6AC-4E37-B75A-2F07C96D66A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c:v>
                </c:pt>
                <c:pt idx="2">
                  <c:v>#N/A</c:v>
                </c:pt>
                <c:pt idx="3">
                  <c:v>2.15</c:v>
                </c:pt>
                <c:pt idx="4">
                  <c:v>#N/A</c:v>
                </c:pt>
                <c:pt idx="5">
                  <c:v>1.28</c:v>
                </c:pt>
                <c:pt idx="6">
                  <c:v>#N/A</c:v>
                </c:pt>
                <c:pt idx="7">
                  <c:v>0.2</c:v>
                </c:pt>
                <c:pt idx="8">
                  <c:v>#N/A</c:v>
                </c:pt>
                <c:pt idx="9">
                  <c:v>0.13</c:v>
                </c:pt>
              </c:numCache>
            </c:numRef>
          </c:val>
          <c:extLst>
            <c:ext xmlns:c16="http://schemas.microsoft.com/office/drawing/2014/chart" uri="{C3380CC4-5D6E-409C-BE32-E72D297353CC}">
              <c16:uniqueId val="{00000005-E6AC-4E37-B75A-2F07C96D66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4.4800000000000004</c:v>
                </c:pt>
                <c:pt idx="2">
                  <c:v>#N/A</c:v>
                </c:pt>
                <c:pt idx="3">
                  <c:v>3.42</c:v>
                </c:pt>
                <c:pt idx="4">
                  <c:v>#N/A</c:v>
                </c:pt>
                <c:pt idx="5">
                  <c:v>3.82</c:v>
                </c:pt>
                <c:pt idx="6">
                  <c:v>#N/A</c:v>
                </c:pt>
                <c:pt idx="7">
                  <c:v>2.5</c:v>
                </c:pt>
                <c:pt idx="8">
                  <c:v>#N/A</c:v>
                </c:pt>
                <c:pt idx="9">
                  <c:v>1.84</c:v>
                </c:pt>
              </c:numCache>
            </c:numRef>
          </c:val>
          <c:extLst>
            <c:ext xmlns:c16="http://schemas.microsoft.com/office/drawing/2014/chart" uri="{C3380CC4-5D6E-409C-BE32-E72D297353CC}">
              <c16:uniqueId val="{00000006-E6AC-4E37-B75A-2F07C96D66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18.98</c:v>
                </c:pt>
                <c:pt idx="2">
                  <c:v>#N/A</c:v>
                </c:pt>
                <c:pt idx="3">
                  <c:v>17.600000000000001</c:v>
                </c:pt>
                <c:pt idx="4">
                  <c:v>#N/A</c:v>
                </c:pt>
                <c:pt idx="5">
                  <c:v>2.65</c:v>
                </c:pt>
                <c:pt idx="6">
                  <c:v>#N/A</c:v>
                </c:pt>
                <c:pt idx="7">
                  <c:v>5.67</c:v>
                </c:pt>
                <c:pt idx="8">
                  <c:v>#N/A</c:v>
                </c:pt>
                <c:pt idx="9">
                  <c:v>4.08</c:v>
                </c:pt>
              </c:numCache>
            </c:numRef>
          </c:val>
          <c:extLst>
            <c:ext xmlns:c16="http://schemas.microsoft.com/office/drawing/2014/chart" uri="{C3380CC4-5D6E-409C-BE32-E72D297353CC}">
              <c16:uniqueId val="{00000007-E6AC-4E37-B75A-2F07C96D66AB}"/>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8.81</c:v>
                </c:pt>
                <c:pt idx="2">
                  <c:v>#N/A</c:v>
                </c:pt>
                <c:pt idx="3">
                  <c:v>2.81</c:v>
                </c:pt>
                <c:pt idx="4">
                  <c:v>#N/A</c:v>
                </c:pt>
                <c:pt idx="5">
                  <c:v>15.53</c:v>
                </c:pt>
                <c:pt idx="6">
                  <c:v>#N/A</c:v>
                </c:pt>
                <c:pt idx="7">
                  <c:v>12.7</c:v>
                </c:pt>
                <c:pt idx="8">
                  <c:v>#N/A</c:v>
                </c:pt>
                <c:pt idx="9">
                  <c:v>12.23</c:v>
                </c:pt>
              </c:numCache>
            </c:numRef>
          </c:val>
          <c:extLst>
            <c:ext xmlns:c16="http://schemas.microsoft.com/office/drawing/2014/chart" uri="{C3380CC4-5D6E-409C-BE32-E72D297353CC}">
              <c16:uniqueId val="{00000008-E6AC-4E37-B75A-2F07C96D66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47.95</c:v>
                </c:pt>
                <c:pt idx="2">
                  <c:v>#N/A</c:v>
                </c:pt>
                <c:pt idx="3">
                  <c:v>96.68</c:v>
                </c:pt>
                <c:pt idx="4">
                  <c:v>#N/A</c:v>
                </c:pt>
                <c:pt idx="5">
                  <c:v>25.09</c:v>
                </c:pt>
                <c:pt idx="6">
                  <c:v>#N/A</c:v>
                </c:pt>
                <c:pt idx="7">
                  <c:v>9.73</c:v>
                </c:pt>
                <c:pt idx="8">
                  <c:v>#N/A</c:v>
                </c:pt>
                <c:pt idx="9">
                  <c:v>29.31</c:v>
                </c:pt>
              </c:numCache>
            </c:numRef>
          </c:val>
          <c:extLst>
            <c:ext xmlns:c16="http://schemas.microsoft.com/office/drawing/2014/chart" uri="{C3380CC4-5D6E-409C-BE32-E72D297353CC}">
              <c16:uniqueId val="{00000009-E6AC-4E37-B75A-2F07C96D66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375</c:v>
                </c:pt>
                <c:pt idx="5">
                  <c:v>388</c:v>
                </c:pt>
                <c:pt idx="8">
                  <c:v>400</c:v>
                </c:pt>
                <c:pt idx="11">
                  <c:v>401</c:v>
                </c:pt>
                <c:pt idx="14">
                  <c:v>397</c:v>
                </c:pt>
              </c:numCache>
            </c:numRef>
          </c:val>
          <c:extLst>
            <c:ext xmlns:c16="http://schemas.microsoft.com/office/drawing/2014/chart" uri="{C3380CC4-5D6E-409C-BE32-E72D297353CC}">
              <c16:uniqueId val="{00000000-9E33-46DE-AF9F-B0FCF9762F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3-46DE-AF9F-B0FCF9762F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33-46DE-AF9F-B0FCF9762F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58</c:v>
                </c:pt>
                <c:pt idx="6">
                  <c:v>47</c:v>
                </c:pt>
                <c:pt idx="9">
                  <c:v>41</c:v>
                </c:pt>
                <c:pt idx="12">
                  <c:v>41</c:v>
                </c:pt>
              </c:numCache>
            </c:numRef>
          </c:val>
          <c:extLst>
            <c:ext xmlns:c16="http://schemas.microsoft.com/office/drawing/2014/chart" uri="{C3380CC4-5D6E-409C-BE32-E72D297353CC}">
              <c16:uniqueId val="{00000003-9E33-46DE-AF9F-B0FCF9762F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217</c:v>
                </c:pt>
                <c:pt idx="3">
                  <c:v>216</c:v>
                </c:pt>
                <c:pt idx="6">
                  <c:v>214</c:v>
                </c:pt>
                <c:pt idx="9">
                  <c:v>217</c:v>
                </c:pt>
                <c:pt idx="12">
                  <c:v>216</c:v>
                </c:pt>
              </c:numCache>
            </c:numRef>
          </c:val>
          <c:extLst>
            <c:ext xmlns:c16="http://schemas.microsoft.com/office/drawing/2014/chart" uri="{C3380CC4-5D6E-409C-BE32-E72D297353CC}">
              <c16:uniqueId val="{00000004-9E33-46DE-AF9F-B0FCF9762F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3-46DE-AF9F-B0FCF9762F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3-46DE-AF9F-B0FCF9762F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214</c:v>
                </c:pt>
                <c:pt idx="3">
                  <c:v>189</c:v>
                </c:pt>
                <c:pt idx="6">
                  <c:v>170</c:v>
                </c:pt>
                <c:pt idx="9">
                  <c:v>154</c:v>
                </c:pt>
                <c:pt idx="12">
                  <c:v>142</c:v>
                </c:pt>
              </c:numCache>
            </c:numRef>
          </c:val>
          <c:extLst>
            <c:ext xmlns:c16="http://schemas.microsoft.com/office/drawing/2014/chart" uri="{C3380CC4-5D6E-409C-BE32-E72D297353CC}">
              <c16:uniqueId val="{00000007-9E33-46DE-AF9F-B0FCF9762F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c:v>
                </c:pt>
                <c:pt idx="2">
                  <c:v>#N/A</c:v>
                </c:pt>
                <c:pt idx="3">
                  <c:v>#N/A</c:v>
                </c:pt>
                <c:pt idx="4">
                  <c:v>75</c:v>
                </c:pt>
                <c:pt idx="5">
                  <c:v>#N/A</c:v>
                </c:pt>
                <c:pt idx="6">
                  <c:v>#N/A</c:v>
                </c:pt>
                <c:pt idx="7">
                  <c:v>31</c:v>
                </c:pt>
                <c:pt idx="8">
                  <c:v>#N/A</c:v>
                </c:pt>
                <c:pt idx="9">
                  <c:v>#N/A</c:v>
                </c:pt>
                <c:pt idx="10">
                  <c:v>11</c:v>
                </c:pt>
                <c:pt idx="11">
                  <c:v>#N/A</c:v>
                </c:pt>
                <c:pt idx="12">
                  <c:v>#N/A</c:v>
                </c:pt>
                <c:pt idx="13">
                  <c:v>2</c:v>
                </c:pt>
                <c:pt idx="14">
                  <c:v>#N/A</c:v>
                </c:pt>
              </c:numCache>
            </c:numRef>
          </c:val>
          <c:smooth val="0"/>
          <c:extLst>
            <c:ext xmlns:c16="http://schemas.microsoft.com/office/drawing/2014/chart" uri="{C3380CC4-5D6E-409C-BE32-E72D297353CC}">
              <c16:uniqueId val="{00000008-9E33-46DE-AF9F-B0FCF9762F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c:v>
                </c:pt>
                <c:pt idx="5">
                  <c:v>4370</c:v>
                </c:pt>
                <c:pt idx="8">
                  <c:v>4209</c:v>
                </c:pt>
                <c:pt idx="11">
                  <c:v>3696</c:v>
                </c:pt>
                <c:pt idx="14">
                  <c:v>3617</c:v>
                </c:pt>
              </c:numCache>
            </c:numRef>
          </c:val>
          <c:extLst>
            <c:ext xmlns:c16="http://schemas.microsoft.com/office/drawing/2014/chart" uri="{C3380CC4-5D6E-409C-BE32-E72D297353CC}">
              <c16:uniqueId val="{00000000-0D73-4529-8F24-643BE78A27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21</c:v>
                </c:pt>
                <c:pt idx="8">
                  <c:v>18</c:v>
                </c:pt>
                <c:pt idx="11">
                  <c:v>18</c:v>
                </c:pt>
                <c:pt idx="14">
                  <c:v>18</c:v>
                </c:pt>
              </c:numCache>
            </c:numRef>
          </c:val>
          <c:extLst>
            <c:ext xmlns:c16="http://schemas.microsoft.com/office/drawing/2014/chart" uri="{C3380CC4-5D6E-409C-BE32-E72D297353CC}">
              <c16:uniqueId val="{00000001-0D73-4529-8F24-643BE78A27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6184</c:v>
                </c:pt>
                <c:pt idx="5">
                  <c:v>6324</c:v>
                </c:pt>
                <c:pt idx="8">
                  <c:v>8267</c:v>
                </c:pt>
                <c:pt idx="11">
                  <c:v>9202</c:v>
                </c:pt>
                <c:pt idx="14">
                  <c:v>12140</c:v>
                </c:pt>
              </c:numCache>
            </c:numRef>
          </c:val>
          <c:extLst>
            <c:ext xmlns:c16="http://schemas.microsoft.com/office/drawing/2014/chart" uri="{C3380CC4-5D6E-409C-BE32-E72D297353CC}">
              <c16:uniqueId val="{00000002-0D73-4529-8F24-643BE78A27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73-4529-8F24-643BE78A27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73-4529-8F24-643BE78A27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5-0D73-4529-8F24-643BE78A27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584</c:v>
                </c:pt>
                <c:pt idx="3">
                  <c:v>841</c:v>
                </c:pt>
                <c:pt idx="6">
                  <c:v>542</c:v>
                </c:pt>
                <c:pt idx="9">
                  <c:v>452</c:v>
                </c:pt>
                <c:pt idx="12">
                  <c:v>364</c:v>
                </c:pt>
              </c:numCache>
            </c:numRef>
          </c:val>
          <c:extLst>
            <c:ext xmlns:c16="http://schemas.microsoft.com/office/drawing/2014/chart" uri="{C3380CC4-5D6E-409C-BE32-E72D297353CC}">
              <c16:uniqueId val="{00000006-0D73-4529-8F24-643BE78A27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c:v>
                </c:pt>
                <c:pt idx="3">
                  <c:v>83</c:v>
                </c:pt>
                <c:pt idx="6">
                  <c:v>71</c:v>
                </c:pt>
                <c:pt idx="9">
                  <c:v>60</c:v>
                </c:pt>
                <c:pt idx="12">
                  <c:v>51</c:v>
                </c:pt>
              </c:numCache>
            </c:numRef>
          </c:val>
          <c:extLst>
            <c:ext xmlns:c16="http://schemas.microsoft.com/office/drawing/2014/chart" uri="{C3380CC4-5D6E-409C-BE32-E72D297353CC}">
              <c16:uniqueId val="{00000007-0D73-4529-8F24-643BE78A27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2026</c:v>
                </c:pt>
                <c:pt idx="3">
                  <c:v>1842</c:v>
                </c:pt>
                <c:pt idx="6">
                  <c:v>1655</c:v>
                </c:pt>
                <c:pt idx="9">
                  <c:v>1462</c:v>
                </c:pt>
                <c:pt idx="12">
                  <c:v>1264</c:v>
                </c:pt>
              </c:numCache>
            </c:numRef>
          </c:val>
          <c:extLst>
            <c:ext xmlns:c16="http://schemas.microsoft.com/office/drawing/2014/chart" uri="{C3380CC4-5D6E-409C-BE32-E72D297353CC}">
              <c16:uniqueId val="{00000008-0D73-4529-8F24-643BE78A27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73-4529-8F24-643BE78A27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1312</c:v>
                </c:pt>
                <c:pt idx="3">
                  <c:v>1133</c:v>
                </c:pt>
                <c:pt idx="6">
                  <c:v>975</c:v>
                </c:pt>
                <c:pt idx="9">
                  <c:v>829</c:v>
                </c:pt>
                <c:pt idx="12">
                  <c:v>712</c:v>
                </c:pt>
              </c:numCache>
            </c:numRef>
          </c:val>
          <c:extLst>
            <c:ext xmlns:c16="http://schemas.microsoft.com/office/drawing/2014/chart" uri="{C3380CC4-5D6E-409C-BE32-E72D297353CC}">
              <c16:uniqueId val="{0000000A-0D73-4529-8F24-643BE78A27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73-4529-8F24-643BE78A27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4831</c:v>
                </c:pt>
                <c:pt idx="1">
                  <c:v>5412</c:v>
                </c:pt>
                <c:pt idx="2">
                  <c:v>4796</c:v>
                </c:pt>
              </c:numCache>
            </c:numRef>
          </c:val>
          <c:extLst>
            <c:ext xmlns:c16="http://schemas.microsoft.com/office/drawing/2014/chart" uri="{C3380CC4-5D6E-409C-BE32-E72D297353CC}">
              <c16:uniqueId val="{00000000-86E0-4030-8C6D-B55D31D733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86E0-4030-8C6D-B55D31D733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10589</c:v>
                </c:pt>
                <c:pt idx="1">
                  <c:v>10056</c:v>
                </c:pt>
                <c:pt idx="2">
                  <c:v>13029</c:v>
                </c:pt>
              </c:numCache>
            </c:numRef>
          </c:val>
          <c:extLst>
            <c:ext xmlns:c16="http://schemas.microsoft.com/office/drawing/2014/chart" uri="{C3380CC4-5D6E-409C-BE32-E72D297353CC}">
              <c16:uniqueId val="{00000002-86E0-4030-8C6D-B55D31D733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新たな起債の発行を抑制している為、元利償還金に係る支出は年々減少している。今後も現在の水準を維持しながら計画的な償還を行い、健全な財政運営に努めていく。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たな起債の発行を抑制している為、一般会計に係る地方債の現在高及び公営企業債等繰入見込額は年々減少している。今後も現在の水準を維持しながら計画的な償還を行い、健全な財政運営に努めていく。退職手当負担見込額は職員の退職等に伴い、減少傾向にある。設立法人等の負債額等負担見込額は特別養護老人ホームが返済不能になった場合の債務保証を行っているが、同施設において計画的に償還していることから年々数値は減少しており、令和５年度に返済を完了する見込みである。充当可能基金は公共施設等総合管理基金等への積立を行っていることにより増加している。以上のことから、将来負担額に対し、充当可能基金を含めた充当可能財源が上回ってい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退職手当負担見込額の数値を次のとおり訂正する。</a:t>
          </a:r>
        </a:p>
        <a:p>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誤</a:t>
          </a:r>
          <a:r>
            <a:rPr kumimoji="1" lang="en-US" altLang="ja-JP" sz="1200">
              <a:latin typeface="ＭＳ ゴシック" pitchFamily="49" charset="-128"/>
              <a:ea typeface="ＭＳ ゴシック" pitchFamily="49" charset="-128"/>
            </a:rPr>
            <a:t>)841→(</a:t>
          </a:r>
          <a:r>
            <a:rPr kumimoji="1" lang="ja-JP" altLang="en-US" sz="1200">
              <a:latin typeface="ＭＳ ゴシック" pitchFamily="49" charset="-128"/>
              <a:ea typeface="ＭＳ ゴシック" pitchFamily="49" charset="-128"/>
            </a:rPr>
            <a:t>正</a:t>
          </a:r>
          <a:r>
            <a:rPr kumimoji="1" lang="en-US" altLang="ja-JP" sz="1200">
              <a:latin typeface="ＭＳ ゴシック" pitchFamily="49" charset="-128"/>
              <a:ea typeface="ＭＳ ゴシック" pitchFamily="49" charset="-128"/>
            </a:rPr>
            <a:t>)571</a:t>
          </a:r>
        </a:p>
        <a:p>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誤</a:t>
          </a:r>
          <a:r>
            <a:rPr kumimoji="1" lang="en-US" altLang="ja-JP" sz="1200">
              <a:latin typeface="ＭＳ ゴシック" pitchFamily="49" charset="-128"/>
              <a:ea typeface="ＭＳ ゴシック" pitchFamily="49" charset="-128"/>
            </a:rPr>
            <a:t>)542→(</a:t>
          </a:r>
          <a:r>
            <a:rPr kumimoji="1" lang="ja-JP" altLang="en-US" sz="1200">
              <a:latin typeface="ＭＳ ゴシック" pitchFamily="49" charset="-128"/>
              <a:ea typeface="ＭＳ ゴシック" pitchFamily="49" charset="-128"/>
            </a:rPr>
            <a:t>正</a:t>
          </a:r>
          <a:r>
            <a:rPr kumimoji="1" lang="en-US" altLang="ja-JP" sz="1200">
              <a:latin typeface="ＭＳ ゴシック" pitchFamily="49" charset="-128"/>
              <a:ea typeface="ＭＳ ゴシック" pitchFamily="49" charset="-128"/>
            </a:rPr>
            <a:t>)525</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令和２年度においては、財政調整基金が減少したものの、その他特定目的基金が増加したことにより、基金残高合計は前年度比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各基金の目的に応じた適切な運用を行い、その他特定目的金については各基金の統廃合等を視野に入れながら必要性を検討し、目的に応じた適切な運用を行っていく。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公共施設等総合管理基金：町が設置した公共施設及び復興を目的とする施設等の維持運営に要する資金を積み立てるもの。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特定廃棄物埋立処分事業地域振興交付金基金：福島県内において生じた特定廃棄物の埋立処分事業の実施に伴う影響を緩和する為に必要な風評対策、及び地域振興等に係る幅広い事業に要する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福島再生加速化交付金（帰還環境整備）基金：福島復興再生特別措置法（平成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項に規定する帰還環境整備交付金事業等に要する経費に充てる資金を積み立てるもの。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公共用施設機能維持運営基金：町が整備した公共施設の機能維持運営に要する経費を積み立てるもの。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公共用施設維持補修基金：町が整備した公共用施設の修繕その他維持補修に要する資金を積み立てるもの。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公共施設等総合管理基金：財物（建物）賠償に係る原子力損害賠償金等を積み立てたことにより、前年度比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特定廃棄物埋立処分事業地域振興交付金基金：特定地区復興再生事業、博物館整備事業、その他地域振興事業等への充当による取り崩しが主な要因となり、前年度比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福島再生加速化交付金（帰還環境整備）基金：ほ場整備事業、ため池管理事業等、農業に係る復旧復興関連事業への充当による積み立て及び取り崩しが要因となり、前年度比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公共用施設機能維持運営基金：廃炉に係る交付金を積み立てたことにより前年度と比較し皆増となった。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公共用施設維持補修基金：町内各公共施設の維持補修経費への充当による取り崩しが要因となり、前年度比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各基金の統廃合等を視野に入れながら必要性を検討し、目的に応じた適切な運用を行っていく。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令和２年度においては、道路法面大規模補修、下水道事業特別会計の公営企業法適用化に伴う繰出金等の要因により取崩を行ったことで、財政調整準備基金残高は前年度比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よる基金の取崩、また、公共施設の維持管理等による単独費の支出増加が懸念されるが、不測の災害等に対応するために必要な財政運営戦略に基づいた基金残高の下限値を意識しながら、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地方債については順調に償還しており、満期一括償還を行っていない為、減債基金の残高は利息による増加のみの変動となっている。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新たな起債の発行の際にはその必要性、将来負担等について十分な検討を行うこととし、今後も計画的な償還を続けていく。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大規模事業所（原子力発電所）の立地に伴う償却資産等の税収があることから、基準財政収入額が増加し、財政力指数は類似団体平均値を大きく上回っている。また、東日本大震災により継続していた減免措置の終了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年度以降の財政力指数は上昇傾向にあったが、廃炉決定に伴う固定資産税（償却資産）の減収もあり、令和２年度については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少となった。今後は廃炉の進捗により税が減収していくことが想定され、これに伴い財政力指数についても悪化の懸念があることから、新たな企業の立地促進、住み良い町づくりによる移住定住施策等、税収のベースアップに繋がる施策の展開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33972</xdr:rowOff>
    </xdr:from>
    <xdr:to>
      <xdr:col>23</xdr:col>
      <xdr:colOff>133350</xdr:colOff>
      <xdr:row>41</xdr:row>
      <xdr:rowOff>40005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06342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33972</xdr:rowOff>
    </xdr:from>
    <xdr:to>
      <xdr:col>19</xdr:col>
      <xdr:colOff>133350</xdr:colOff>
      <xdr:row>41</xdr:row>
      <xdr:rowOff>46038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0634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46038</xdr:rowOff>
    </xdr:from>
    <xdr:to>
      <xdr:col>15</xdr:col>
      <xdr:colOff>82550</xdr:colOff>
      <xdr:row>41</xdr:row>
      <xdr:rowOff>58103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58103</xdr:rowOff>
    </xdr:from>
    <xdr:to>
      <xdr:col>11</xdr:col>
      <xdr:colOff>31750</xdr:colOff>
      <xdr:row>41</xdr:row>
      <xdr:rowOff>70168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087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160655</xdr:rowOff>
    </xdr:from>
    <xdr:to>
      <xdr:col>23</xdr:col>
      <xdr:colOff>184150</xdr:colOff>
      <xdr:row>41</xdr:row>
      <xdr:rowOff>90805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5732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68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154622</xdr:rowOff>
    </xdr:from>
    <xdr:to>
      <xdr:col>19</xdr:col>
      <xdr:colOff>184150</xdr:colOff>
      <xdr:row>41</xdr:row>
      <xdr:rowOff>84772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94949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678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166688</xdr:rowOff>
    </xdr:from>
    <xdr:to>
      <xdr:col>15</xdr:col>
      <xdr:colOff>133350</xdr:colOff>
      <xdr:row>41</xdr:row>
      <xdr:rowOff>96838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107015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7303</xdr:rowOff>
    </xdr:from>
    <xdr:to>
      <xdr:col>11</xdr:col>
      <xdr:colOff>82550</xdr:colOff>
      <xdr:row>41</xdr:row>
      <xdr:rowOff>108903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119080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19368</xdr:rowOff>
    </xdr:from>
    <xdr:to>
      <xdr:col>7</xdr:col>
      <xdr:colOff>31750</xdr:colOff>
      <xdr:row>41</xdr:row>
      <xdr:rowOff>120968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131145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炉決定等を要因とした町税（固定資産税、法人税等）の減収等により、令和元年度と比較すると経常一般財源が減少したこと、また、新型コロナウイルス対策に係る施設管理経費の増加により物件費に係る経常収支比率が増加したこと等が要因となり、令和２年度における全体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ポイント増加し、財政の硬直化が見られた。</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167640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39926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61</xdr:row>
      <xdr:rowOff>37338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39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37338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282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42822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物件費及び維持補修費の人口１人当たりの決算額は、東日本大震災に伴う復旧復興事業に係る経費が依然として高い比率であることから類似団体平均値を上回っている。また、令和２年度では、新型コロナウイルス対策に係る物件費の増加や、道路法面の大規模補修による維持補修費の増加等により、令和元年度と比較し、</a:t>
          </a:r>
          <a:r>
            <a:rPr kumimoji="1" lang="en-US" altLang="ja-JP" sz="1300">
              <a:latin typeface="ＭＳ Ｐゴシック" panose="020B0600070205080204" pitchFamily="50" charset="-128"/>
              <a:ea typeface="ＭＳ Ｐゴシック" panose="020B0600070205080204" pitchFamily="50" charset="-128"/>
            </a:rPr>
            <a:t>48,108</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％）となっている。公共施設等総合管理計画及び個別施設計画に基づき、今後の人口推移に合わせて費用対効果を十分に考慮した公共施設の運営・管理を行い、維持管理費等の削減に努めていく。</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115919</xdr:rowOff>
    </xdr:from>
    <xdr:to>
      <xdr:col>23</xdr:col>
      <xdr:colOff>133350</xdr:colOff>
      <xdr:row>82</xdr:row>
      <xdr:rowOff>8959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03369"/>
          <a:ext cx="838200" cy="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77952</xdr:rowOff>
    </xdr:from>
    <xdr:to>
      <xdr:col>19</xdr:col>
      <xdr:colOff>133350</xdr:colOff>
      <xdr:row>81</xdr:row>
      <xdr:rowOff>115919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65402"/>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160652</xdr:rowOff>
    </xdr:from>
    <xdr:to>
      <xdr:col>15</xdr:col>
      <xdr:colOff>82550</xdr:colOff>
      <xdr:row>81</xdr:row>
      <xdr:rowOff>77952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876652"/>
          <a:ext cx="889000" cy="8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160652</xdr:rowOff>
    </xdr:from>
    <xdr:to>
      <xdr:col>11</xdr:col>
      <xdr:colOff>31750</xdr:colOff>
      <xdr:row>81</xdr:row>
      <xdr:rowOff>74208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876652"/>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129609</xdr:rowOff>
    </xdr:from>
    <xdr:to>
      <xdr:col>23</xdr:col>
      <xdr:colOff>184150</xdr:colOff>
      <xdr:row>82</xdr:row>
      <xdr:rowOff>59759</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0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101686</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8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65119</xdr:rowOff>
    </xdr:from>
    <xdr:to>
      <xdr:col>19</xdr:col>
      <xdr:colOff>184150</xdr:colOff>
      <xdr:row>81</xdr:row>
      <xdr:rowOff>166719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151496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3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27152</xdr:rowOff>
    </xdr:from>
    <xdr:to>
      <xdr:col>15</xdr:col>
      <xdr:colOff>133350</xdr:colOff>
      <xdr:row>81</xdr:row>
      <xdr:rowOff>128752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113529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0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109852</xdr:rowOff>
    </xdr:from>
    <xdr:to>
      <xdr:col>11</xdr:col>
      <xdr:colOff>82550</xdr:colOff>
      <xdr:row>81</xdr:row>
      <xdr:rowOff>40002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24779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1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23408</xdr:rowOff>
    </xdr:from>
    <xdr:to>
      <xdr:col>7</xdr:col>
      <xdr:colOff>31750</xdr:colOff>
      <xdr:row>81</xdr:row>
      <xdr:rowOff>125008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109785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復旧・復興業務に当たる経験豊富な社会人採用枠職員及び任期付き職員の採用により、類似団体平均を上回っているが、ここ数年は任期付き職員の任期満了等に伴い、ラスパイレス指数も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87</xdr:row>
      <xdr:rowOff>132842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5048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132842</xdr:rowOff>
    </xdr:from>
    <xdr:to>
      <xdr:col>77</xdr:col>
      <xdr:colOff>44450</xdr:colOff>
      <xdr:row>88</xdr:row>
      <xdr:rowOff>106172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50489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106172</xdr:rowOff>
    </xdr:from>
    <xdr:to>
      <xdr:col>72</xdr:col>
      <xdr:colOff>203200</xdr:colOff>
      <xdr:row>88</xdr:row>
      <xdr:rowOff>164085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1937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154432</xdr:rowOff>
    </xdr:from>
    <xdr:to>
      <xdr:col>68</xdr:col>
      <xdr:colOff>152400</xdr:colOff>
      <xdr:row>88</xdr:row>
      <xdr:rowOff>164085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2420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82042</xdr:rowOff>
    </xdr:from>
    <xdr:to>
      <xdr:col>77</xdr:col>
      <xdr:colOff>95250</xdr:colOff>
      <xdr:row>88</xdr:row>
      <xdr:rowOff>12192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168419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8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55372</xdr:rowOff>
    </xdr:from>
    <xdr:to>
      <xdr:col>73</xdr:col>
      <xdr:colOff>44450</xdr:colOff>
      <xdr:row>88</xdr:row>
      <xdr:rowOff>156972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141749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113285</xdr:rowOff>
    </xdr:from>
    <xdr:to>
      <xdr:col>68</xdr:col>
      <xdr:colOff>203200</xdr:colOff>
      <xdr:row>89</xdr:row>
      <xdr:rowOff>43435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28212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未だ東日本大震災に係る復興業務により、平時に比べて業務量が増加しており、業務を円滑に進めるために必要な人材不足が続いている。早期の復興に向け、町任期付職員の採用、国県任期付職員の派遣、他自治体からの支援等を活用して人材不足の解消を図っている。令和２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人当たりの職員数は、令和元年度と比較し、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いるもののほぼ横ばい状態であり、慢性的な人材不足は続いてい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12129</xdr:rowOff>
    </xdr:from>
    <xdr:to>
      <xdr:col>81</xdr:col>
      <xdr:colOff>44450</xdr:colOff>
      <xdr:row>60</xdr:row>
      <xdr:rowOff>12732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299129"/>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6498</xdr:rowOff>
    </xdr:from>
    <xdr:to>
      <xdr:col>77</xdr:col>
      <xdr:colOff>44450</xdr:colOff>
      <xdr:row>60</xdr:row>
      <xdr:rowOff>12129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93498"/>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6498</xdr:rowOff>
    </xdr:from>
    <xdr:to>
      <xdr:col>72</xdr:col>
      <xdr:colOff>203200</xdr:colOff>
      <xdr:row>60</xdr:row>
      <xdr:rowOff>7705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29349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7705</xdr:rowOff>
    </xdr:from>
    <xdr:to>
      <xdr:col>68</xdr:col>
      <xdr:colOff>152400</xdr:colOff>
      <xdr:row>60</xdr:row>
      <xdr:rowOff>12732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294705"/>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133382</xdr:rowOff>
    </xdr:from>
    <xdr:to>
      <xdr:col>81</xdr:col>
      <xdr:colOff>95250</xdr:colOff>
      <xdr:row>60</xdr:row>
      <xdr:rowOff>63532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54659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132779</xdr:rowOff>
    </xdr:from>
    <xdr:to>
      <xdr:col>77</xdr:col>
      <xdr:colOff>95250</xdr:colOff>
      <xdr:row>60</xdr:row>
      <xdr:rowOff>62929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73106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1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127148</xdr:rowOff>
    </xdr:from>
    <xdr:to>
      <xdr:col>73</xdr:col>
      <xdr:colOff>44450</xdr:colOff>
      <xdr:row>60</xdr:row>
      <xdr:rowOff>57298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67475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128355</xdr:rowOff>
    </xdr:from>
    <xdr:to>
      <xdr:col>68</xdr:col>
      <xdr:colOff>203200</xdr:colOff>
      <xdr:row>60</xdr:row>
      <xdr:rowOff>58505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133382</xdr:rowOff>
    </xdr:from>
    <xdr:to>
      <xdr:col>64</xdr:col>
      <xdr:colOff>152400</xdr:colOff>
      <xdr:row>60</xdr:row>
      <xdr:rowOff>63532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73709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1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新たな起債の発行を抑制し、借り入れた町債を計画的に償還していることから、実質公債費比率は年々減少傾向にあり、令和２年度における実質公債費比率は前年度と比較して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ポイント減少しており、類似団体平均値を下回っている。今後も現在の水準を維持できるように健全な財政運営に努めていく。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121496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62654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80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2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新たな起債の発行を抑制しており、地方債未償還残高を上回る基金を保有している為、将来負担比率は健全な状態に保たれている。今後も現在の水準を維持できるように健全な財政運営に努めていく。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東日本大震災及び原子力災害以降、地方税等の経常一般財源の減収等の要因により、人件費に係る経常収支比率が高くなっていたが、復旧・復興に係る人件費に基金を充当することにより、平成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年度から人件費に係る経常収支比率は改善し、令和２年度においては会計年度任用職員制度の導入に伴い、前年度と比較し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ポイント上昇しているものの、類似団体平均値は大幅に下回っている。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91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545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168148</xdr:rowOff>
    </xdr:from>
    <xdr:to>
      <xdr:col>11</xdr:col>
      <xdr:colOff>9525</xdr:colOff>
      <xdr:row>35</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5454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142494</xdr:rowOff>
    </xdr:from>
    <xdr:to>
      <xdr:col>24</xdr:col>
      <xdr:colOff>76200</xdr:colOff>
      <xdr:row>34</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51071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町内における公共施設の再開、及び復旧・復興に伴う新たな施設の整備等により、年々増加傾向にある。また、令和２年度は新型コロナウイルス対策に係る施設管理経費の増加等により、令和元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ポイントの増となった。今後も施設維持管理費等の増加が懸念されるが、公共施設等総合管理計画及び個別施設計画に基づいて適正な管理運営を行うことにより、物件費の削減に努めていく。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3784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96520</xdr:rowOff>
    </xdr:from>
    <xdr:to>
      <xdr:col>78</xdr:col>
      <xdr:colOff>69850</xdr:colOff>
      <xdr:row>17</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11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66040</xdr:rowOff>
    </xdr:from>
    <xdr:to>
      <xdr:col>73</xdr:col>
      <xdr:colOff>180975</xdr:colOff>
      <xdr:row>17</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80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66040</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80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80010</xdr:rowOff>
    </xdr:from>
    <xdr:to>
      <xdr:col>82</xdr:col>
      <xdr:colOff>158750</xdr:colOff>
      <xdr:row>19</xdr:row>
      <xdr:rowOff>10160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52087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45720</xdr:rowOff>
    </xdr:from>
    <xdr:to>
      <xdr:col>74</xdr:col>
      <xdr:colOff>31750</xdr:colOff>
      <xdr:row>17</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132097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15240</xdr:rowOff>
    </xdr:from>
    <xdr:to>
      <xdr:col>69</xdr:col>
      <xdr:colOff>142875</xdr:colOff>
      <xdr:row>17</xdr:row>
      <xdr:rowOff>116840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101617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扶助費に係る経常収支比率は、例年大きな数値の変動はないが、類似団体と比較すると平均値をやや上回る水準となっており、こども園（保育部）の園児数増加等に伴い、令和２年度は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ポイント増加している。今後は社会保障の充実した住みやすい町づくりを目指しながら、併せて、町条例に基づいた独自給付等の見直しを検討し、適正化に努めていく。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令和２年度においては、道路法面の大規模補修による維持補修費の増加に伴い維持補修費に係る経常収支比率が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ポイント増加したこと等により、その他の経常収支比率は、前年度と比較して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また、繰出金に係る経常収支比率に増減はなかったが、下水道事業特別会計においては使用料金改定等を行ってきたものの、一般会計からの繰出金が必要な状態は継続していることから、令和５年度からの公営企業会計の法適用化に向け、独立採算の原則に立ち返り、健全化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58</xdr:row>
      <xdr:rowOff>131572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979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99568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7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99568</xdr:rowOff>
    </xdr:from>
    <xdr:to>
      <xdr:col>73</xdr:col>
      <xdr:colOff>180975</xdr:colOff>
      <xdr:row>58</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43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159004</xdr:rowOff>
    </xdr:from>
    <xdr:to>
      <xdr:col>69</xdr:col>
      <xdr:colOff>92075</xdr:colOff>
      <xdr:row>59</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031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160799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48768</xdr:rowOff>
    </xdr:from>
    <xdr:to>
      <xdr:col>74</xdr:col>
      <xdr:colOff>31750</xdr:colOff>
      <xdr:row>58</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135145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108204</xdr:rowOff>
    </xdr:from>
    <xdr:to>
      <xdr:col>69</xdr:col>
      <xdr:colOff>142875</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37338</xdr:rowOff>
    </xdr:from>
    <xdr:to>
      <xdr:col>65</xdr:col>
      <xdr:colOff>53975</xdr:colOff>
      <xdr:row>59</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一時的に活動を停止していた補助団体の活動が再開し、町の復興事業に関連した補助費等の支出が増加したことにより、補助費等に係る経常収支比率は増加傾向にあったが、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年度より徐々に減少傾向にある。今後も引き続き適正化に努めていく。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540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新たな起債の発行を抑制し、借り入れた町債を計画的に償還していることから、公債費に係る経常収支比率は年々減少傾向にあり、類似団体平均値を下回っている。今後も継続して適正化に努めていく。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24130</xdr:rowOff>
    </xdr:from>
    <xdr:to>
      <xdr:col>24</xdr:col>
      <xdr:colOff>25400</xdr:colOff>
      <xdr:row>74</xdr:row>
      <xdr:rowOff>35560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711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73660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06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144780</xdr:rowOff>
    </xdr:from>
    <xdr:to>
      <xdr:col>24</xdr:col>
      <xdr:colOff>76200</xdr:colOff>
      <xdr:row>74</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161307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物件費、維持補修費に係る経常収支比率の増加等より、令和２年度における公債費以外の経常収支比率は、前年度と比較して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134620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172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56261"/>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91839</xdr:rowOff>
    </xdr:from>
    <xdr:to>
      <xdr:col>29</xdr:col>
      <xdr:colOff>127000</xdr:colOff>
      <xdr:row>19</xdr:row>
      <xdr:rowOff>94063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7014"/>
          <a:ext cx="647700" cy="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76539</xdr:rowOff>
    </xdr:from>
    <xdr:to>
      <xdr:col>26</xdr:col>
      <xdr:colOff>50800</xdr:colOff>
      <xdr:row>19</xdr:row>
      <xdr:rowOff>94063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81714"/>
          <a:ext cx="698500" cy="1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76539</xdr:rowOff>
    </xdr:from>
    <xdr:to>
      <xdr:col>22</xdr:col>
      <xdr:colOff>114300</xdr:colOff>
      <xdr:row>19</xdr:row>
      <xdr:rowOff>95516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1714"/>
          <a:ext cx="698500" cy="1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85925</xdr:rowOff>
    </xdr:from>
    <xdr:to>
      <xdr:col>18</xdr:col>
      <xdr:colOff>177800</xdr:colOff>
      <xdr:row>19</xdr:row>
      <xdr:rowOff>95516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1100"/>
          <a:ext cx="6985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41039</xdr:rowOff>
    </xdr:from>
    <xdr:to>
      <xdr:col>29</xdr:col>
      <xdr:colOff>177800</xdr:colOff>
      <xdr:row>19</xdr:row>
      <xdr:rowOff>142639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121066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43263</xdr:rowOff>
    </xdr:from>
    <xdr:to>
      <xdr:col>26</xdr:col>
      <xdr:colOff>101600</xdr:colOff>
      <xdr:row>19</xdr:row>
      <xdr:rowOff>144863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129640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25739</xdr:rowOff>
    </xdr:from>
    <xdr:to>
      <xdr:col>22</xdr:col>
      <xdr:colOff>165100</xdr:colOff>
      <xdr:row>19</xdr:row>
      <xdr:rowOff>127339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112116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44716</xdr:rowOff>
    </xdr:from>
    <xdr:to>
      <xdr:col>19</xdr:col>
      <xdr:colOff>38100</xdr:colOff>
      <xdr:row>19</xdr:row>
      <xdr:rowOff>146316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131093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35125</xdr:rowOff>
    </xdr:from>
    <xdr:to>
      <xdr:col>15</xdr:col>
      <xdr:colOff>101600</xdr:colOff>
      <xdr:row>19</xdr:row>
      <xdr:rowOff>136725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121502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149808</xdr:rowOff>
    </xdr:from>
    <xdr:to>
      <xdr:col>29</xdr:col>
      <xdr:colOff>127000</xdr:colOff>
      <xdr:row>37</xdr:row>
      <xdr:rowOff>157064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74508"/>
          <a:ext cx="647700" cy="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130592</xdr:rowOff>
    </xdr:from>
    <xdr:to>
      <xdr:col>26</xdr:col>
      <xdr:colOff>50800</xdr:colOff>
      <xdr:row>37</xdr:row>
      <xdr:rowOff>149808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55292"/>
          <a:ext cx="698500" cy="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90849</xdr:rowOff>
    </xdr:from>
    <xdr:to>
      <xdr:col>22</xdr:col>
      <xdr:colOff>114300</xdr:colOff>
      <xdr:row>37</xdr:row>
      <xdr:rowOff>130592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15549"/>
          <a:ext cx="698500" cy="3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54769</xdr:rowOff>
    </xdr:from>
    <xdr:to>
      <xdr:col>18</xdr:col>
      <xdr:colOff>177800</xdr:colOff>
      <xdr:row>37</xdr:row>
      <xdr:rowOff>90849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79469"/>
          <a:ext cx="698500" cy="3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106264</xdr:rowOff>
    </xdr:from>
    <xdr:to>
      <xdr:col>29</xdr:col>
      <xdr:colOff>177800</xdr:colOff>
      <xdr:row>37</xdr:row>
      <xdr:rowOff>207864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3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14841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3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99008</xdr:rowOff>
    </xdr:from>
    <xdr:to>
      <xdr:col>26</xdr:col>
      <xdr:colOff>101600</xdr:colOff>
      <xdr:row>37</xdr:row>
      <xdr:rowOff>200608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2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185385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1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79792</xdr:rowOff>
    </xdr:from>
    <xdr:to>
      <xdr:col>22</xdr:col>
      <xdr:colOff>165100</xdr:colOff>
      <xdr:row>37</xdr:row>
      <xdr:rowOff>181392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0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166169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9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40049</xdr:rowOff>
    </xdr:from>
    <xdr:to>
      <xdr:col>19</xdr:col>
      <xdr:colOff>38100</xdr:colOff>
      <xdr:row>37</xdr:row>
      <xdr:rowOff>141649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126426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3969</xdr:rowOff>
    </xdr:from>
    <xdr:to>
      <xdr:col>15</xdr:col>
      <xdr:colOff>101600</xdr:colOff>
      <xdr:row>37</xdr:row>
      <xdr:rowOff>105569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90346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135226</xdr:rowOff>
    </xdr:from>
    <xdr:to>
      <xdr:col>24</xdr:col>
      <xdr:colOff>63500</xdr:colOff>
      <xdr:row>38</xdr:row>
      <xdr:rowOff>170721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0326"/>
          <a:ext cx="8382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163820</xdr:rowOff>
    </xdr:from>
    <xdr:to>
      <xdr:col>19</xdr:col>
      <xdr:colOff>177800</xdr:colOff>
      <xdr:row>38</xdr:row>
      <xdr:rowOff>170721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78920"/>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162057</xdr:rowOff>
    </xdr:from>
    <xdr:to>
      <xdr:col>15</xdr:col>
      <xdr:colOff>50800</xdr:colOff>
      <xdr:row>38</xdr:row>
      <xdr:rowOff>163820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7157"/>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141225</xdr:rowOff>
    </xdr:from>
    <xdr:to>
      <xdr:col>10</xdr:col>
      <xdr:colOff>114300</xdr:colOff>
      <xdr:row>38</xdr:row>
      <xdr:rowOff>162057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56325"/>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84426</xdr:rowOff>
    </xdr:from>
    <xdr:to>
      <xdr:col>24</xdr:col>
      <xdr:colOff>114300</xdr:colOff>
      <xdr:row>39</xdr:row>
      <xdr:rowOff>14576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170803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119921</xdr:rowOff>
    </xdr:from>
    <xdr:to>
      <xdr:col>20</xdr:col>
      <xdr:colOff>38100</xdr:colOff>
      <xdr:row>39</xdr:row>
      <xdr:rowOff>50071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41198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2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113020</xdr:rowOff>
    </xdr:from>
    <xdr:to>
      <xdr:col>15</xdr:col>
      <xdr:colOff>101600</xdr:colOff>
      <xdr:row>39</xdr:row>
      <xdr:rowOff>43170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34297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111257</xdr:rowOff>
    </xdr:from>
    <xdr:to>
      <xdr:col>10</xdr:col>
      <xdr:colOff>165100</xdr:colOff>
      <xdr:row>39</xdr:row>
      <xdr:rowOff>41407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32534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1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90425</xdr:rowOff>
    </xdr:from>
    <xdr:to>
      <xdr:col>6</xdr:col>
      <xdr:colOff>38100</xdr:colOff>
      <xdr:row>39</xdr:row>
      <xdr:rowOff>20575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11702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100469</xdr:rowOff>
    </xdr:from>
    <xdr:to>
      <xdr:col>24</xdr:col>
      <xdr:colOff>63500</xdr:colOff>
      <xdr:row>56</xdr:row>
      <xdr:rowOff>147639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01669"/>
          <a:ext cx="838200" cy="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147639</xdr:rowOff>
    </xdr:from>
    <xdr:to>
      <xdr:col>19</xdr:col>
      <xdr:colOff>177800</xdr:colOff>
      <xdr:row>57</xdr:row>
      <xdr:rowOff>16215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48839"/>
          <a:ext cx="889000" cy="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16215</xdr:rowOff>
    </xdr:from>
    <xdr:to>
      <xdr:col>15</xdr:col>
      <xdr:colOff>50800</xdr:colOff>
      <xdr:row>57</xdr:row>
      <xdr:rowOff>114450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88865"/>
          <a:ext cx="889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169506</xdr:rowOff>
    </xdr:from>
    <xdr:to>
      <xdr:col>10</xdr:col>
      <xdr:colOff>114300</xdr:colOff>
      <xdr:row>57</xdr:row>
      <xdr:rowOff>114450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770706"/>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49669</xdr:rowOff>
    </xdr:from>
    <xdr:to>
      <xdr:col>24</xdr:col>
      <xdr:colOff>114300</xdr:colOff>
      <xdr:row>56</xdr:row>
      <xdr:rowOff>151269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6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72546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96839</xdr:rowOff>
    </xdr:from>
    <xdr:to>
      <xdr:col>20</xdr:col>
      <xdr:colOff>38100</xdr:colOff>
      <xdr:row>57</xdr:row>
      <xdr:rowOff>26989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43516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7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136865</xdr:rowOff>
    </xdr:from>
    <xdr:to>
      <xdr:col>15</xdr:col>
      <xdr:colOff>101600</xdr:colOff>
      <xdr:row>57</xdr:row>
      <xdr:rowOff>67015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83542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1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63650</xdr:rowOff>
    </xdr:from>
    <xdr:to>
      <xdr:col>10</xdr:col>
      <xdr:colOff>165100</xdr:colOff>
      <xdr:row>57</xdr:row>
      <xdr:rowOff>165250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10327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118706</xdr:rowOff>
    </xdr:from>
    <xdr:to>
      <xdr:col>6</xdr:col>
      <xdr:colOff>38100</xdr:colOff>
      <xdr:row>57</xdr:row>
      <xdr:rowOff>48856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65383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9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170295</xdr:rowOff>
    </xdr:from>
    <xdr:to>
      <xdr:col>24</xdr:col>
      <xdr:colOff>63500</xdr:colOff>
      <xdr:row>76</xdr:row>
      <xdr:rowOff>120002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029045"/>
          <a:ext cx="8382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120002</xdr:rowOff>
    </xdr:from>
    <xdr:to>
      <xdr:col>19</xdr:col>
      <xdr:colOff>177800</xdr:colOff>
      <xdr:row>77</xdr:row>
      <xdr:rowOff>65633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50202"/>
          <a:ext cx="889000" cy="1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65633</xdr:rowOff>
    </xdr:from>
    <xdr:to>
      <xdr:col>15</xdr:col>
      <xdr:colOff>50800</xdr:colOff>
      <xdr:row>77</xdr:row>
      <xdr:rowOff>102388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267283"/>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102388</xdr:rowOff>
    </xdr:from>
    <xdr:to>
      <xdr:col>10</xdr:col>
      <xdr:colOff>114300</xdr:colOff>
      <xdr:row>78</xdr:row>
      <xdr:rowOff>61874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04038"/>
          <a:ext cx="8890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119494</xdr:rowOff>
    </xdr:from>
    <xdr:to>
      <xdr:col>24</xdr:col>
      <xdr:colOff>114300</xdr:colOff>
      <xdr:row>76</xdr:row>
      <xdr:rowOff>49643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9782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142371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8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69202</xdr:rowOff>
    </xdr:from>
    <xdr:to>
      <xdr:col>20</xdr:col>
      <xdr:colOff>38100</xdr:colOff>
      <xdr:row>76</xdr:row>
      <xdr:rowOff>170802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7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14833</xdr:rowOff>
    </xdr:from>
    <xdr:to>
      <xdr:col>15</xdr:col>
      <xdr:colOff>101600</xdr:colOff>
      <xdr:row>77</xdr:row>
      <xdr:rowOff>116433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132960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51588</xdr:rowOff>
    </xdr:from>
    <xdr:to>
      <xdr:col>10</xdr:col>
      <xdr:colOff>165100</xdr:colOff>
      <xdr:row>77</xdr:row>
      <xdr:rowOff>153188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144315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11074</xdr:rowOff>
    </xdr:from>
    <xdr:to>
      <xdr:col>6</xdr:col>
      <xdr:colOff>38100</xdr:colOff>
      <xdr:row>78</xdr:row>
      <xdr:rowOff>112674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103801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102997</xdr:rowOff>
    </xdr:from>
    <xdr:to>
      <xdr:col>24</xdr:col>
      <xdr:colOff>63500</xdr:colOff>
      <xdr:row>97</xdr:row>
      <xdr:rowOff>112573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3647"/>
          <a:ext cx="8382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112573</xdr:rowOff>
    </xdr:from>
    <xdr:to>
      <xdr:col>19</xdr:col>
      <xdr:colOff>177800</xdr:colOff>
      <xdr:row>97</xdr:row>
      <xdr:rowOff>165849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43223"/>
          <a:ext cx="8890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107747</xdr:rowOff>
    </xdr:from>
    <xdr:to>
      <xdr:col>15</xdr:col>
      <xdr:colOff>50800</xdr:colOff>
      <xdr:row>97</xdr:row>
      <xdr:rowOff>165849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3839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24067</xdr:rowOff>
    </xdr:from>
    <xdr:to>
      <xdr:col>10</xdr:col>
      <xdr:colOff>114300</xdr:colOff>
      <xdr:row>97</xdr:row>
      <xdr:rowOff>107747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54717"/>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52197</xdr:rowOff>
    </xdr:from>
    <xdr:to>
      <xdr:col>24</xdr:col>
      <xdr:colOff>114300</xdr:colOff>
      <xdr:row>97</xdr:row>
      <xdr:rowOff>153797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61773</xdr:rowOff>
    </xdr:from>
    <xdr:to>
      <xdr:col>20</xdr:col>
      <xdr:colOff>38100</xdr:colOff>
      <xdr:row>97</xdr:row>
      <xdr:rowOff>163373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154500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115049</xdr:rowOff>
    </xdr:from>
    <xdr:to>
      <xdr:col>15</xdr:col>
      <xdr:colOff>101600</xdr:colOff>
      <xdr:row>98</xdr:row>
      <xdr:rowOff>45199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36326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56947</xdr:rowOff>
    </xdr:from>
    <xdr:to>
      <xdr:col>10</xdr:col>
      <xdr:colOff>165100</xdr:colOff>
      <xdr:row>97</xdr:row>
      <xdr:rowOff>158547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149674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144717</xdr:rowOff>
    </xdr:from>
    <xdr:to>
      <xdr:col>6</xdr:col>
      <xdr:colOff>38100</xdr:colOff>
      <xdr:row>97</xdr:row>
      <xdr:rowOff>74867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65994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155986</xdr:rowOff>
    </xdr:from>
    <xdr:to>
      <xdr:col>55</xdr:col>
      <xdr:colOff>0</xdr:colOff>
      <xdr:row>38</xdr:row>
      <xdr:rowOff>27980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8186"/>
          <a:ext cx="838200" cy="2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125011</xdr:rowOff>
    </xdr:from>
    <xdr:to>
      <xdr:col>50</xdr:col>
      <xdr:colOff>114300</xdr:colOff>
      <xdr:row>38</xdr:row>
      <xdr:rowOff>27980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297211"/>
          <a:ext cx="889000" cy="2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125011</xdr:rowOff>
    </xdr:from>
    <xdr:to>
      <xdr:col>45</xdr:col>
      <xdr:colOff>177800</xdr:colOff>
      <xdr:row>38</xdr:row>
      <xdr:rowOff>38322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97211"/>
          <a:ext cx="889000" cy="2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119635</xdr:rowOff>
    </xdr:from>
    <xdr:to>
      <xdr:col>41</xdr:col>
      <xdr:colOff>50800</xdr:colOff>
      <xdr:row>38</xdr:row>
      <xdr:rowOff>38322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63285"/>
          <a:ext cx="8890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105186</xdr:rowOff>
    </xdr:from>
    <xdr:to>
      <xdr:col>55</xdr:col>
      <xdr:colOff>50800</xdr:colOff>
      <xdr:row>37</xdr:row>
      <xdr:rowOff>35336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83613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148630</xdr:rowOff>
    </xdr:from>
    <xdr:to>
      <xdr:col>50</xdr:col>
      <xdr:colOff>165100</xdr:colOff>
      <xdr:row>38</xdr:row>
      <xdr:rowOff>78780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95307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74211</xdr:rowOff>
    </xdr:from>
    <xdr:to>
      <xdr:col>46</xdr:col>
      <xdr:colOff>38100</xdr:colOff>
      <xdr:row>37</xdr:row>
      <xdr:rowOff>4361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20888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0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158972</xdr:rowOff>
    </xdr:from>
    <xdr:to>
      <xdr:col>41</xdr:col>
      <xdr:colOff>101600</xdr:colOff>
      <xdr:row>38</xdr:row>
      <xdr:rowOff>89122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105649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68835</xdr:rowOff>
    </xdr:from>
    <xdr:to>
      <xdr:col>36</xdr:col>
      <xdr:colOff>165100</xdr:colOff>
      <xdr:row>37</xdr:row>
      <xdr:rowOff>170435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15512</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8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146583</xdr:rowOff>
    </xdr:from>
    <xdr:to>
      <xdr:col>55</xdr:col>
      <xdr:colOff>0</xdr:colOff>
      <xdr:row>58</xdr:row>
      <xdr:rowOff>8003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19233"/>
          <a:ext cx="8382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65487</xdr:rowOff>
    </xdr:from>
    <xdr:to>
      <xdr:col>50</xdr:col>
      <xdr:colOff>114300</xdr:colOff>
      <xdr:row>57</xdr:row>
      <xdr:rowOff>146583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66687"/>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65487</xdr:rowOff>
    </xdr:from>
    <xdr:to>
      <xdr:col>45</xdr:col>
      <xdr:colOff>177800</xdr:colOff>
      <xdr:row>57</xdr:row>
      <xdr:rowOff>11086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66687"/>
          <a:ext cx="889000" cy="1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11086</xdr:rowOff>
    </xdr:from>
    <xdr:to>
      <xdr:col>41</xdr:col>
      <xdr:colOff>50800</xdr:colOff>
      <xdr:row>57</xdr:row>
      <xdr:rowOff>51275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83736"/>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128653</xdr:rowOff>
    </xdr:from>
    <xdr:to>
      <xdr:col>55</xdr:col>
      <xdr:colOff>50800</xdr:colOff>
      <xdr:row>58</xdr:row>
      <xdr:rowOff>58803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151530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95783</xdr:rowOff>
    </xdr:from>
    <xdr:to>
      <xdr:col>50</xdr:col>
      <xdr:colOff>165100</xdr:colOff>
      <xdr:row>58</xdr:row>
      <xdr:rowOff>25933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42460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4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14687</xdr:rowOff>
    </xdr:from>
    <xdr:to>
      <xdr:col>46</xdr:col>
      <xdr:colOff>38100</xdr:colOff>
      <xdr:row>56</xdr:row>
      <xdr:rowOff>116287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132814</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05205" y="9391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131736</xdr:rowOff>
    </xdr:from>
    <xdr:to>
      <xdr:col>41</xdr:col>
      <xdr:colOff>101600</xdr:colOff>
      <xdr:row>57</xdr:row>
      <xdr:rowOff>61886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78413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0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475</xdr:rowOff>
    </xdr:from>
    <xdr:to>
      <xdr:col>36</xdr:col>
      <xdr:colOff>165100</xdr:colOff>
      <xdr:row>57</xdr:row>
      <xdr:rowOff>102075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118602</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5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85964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601814"/>
          <a:ext cx="1270" cy="98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32641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85964</xdr:rowOff>
    </xdr:from>
    <xdr:to>
      <xdr:col>55</xdr:col>
      <xdr:colOff>88900</xdr:colOff>
      <xdr:row>73</xdr:row>
      <xdr:rowOff>85964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60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95408</xdr:rowOff>
    </xdr:from>
    <xdr:to>
      <xdr:col>55</xdr:col>
      <xdr:colOff>0</xdr:colOff>
      <xdr:row>77</xdr:row>
      <xdr:rowOff>113356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25608"/>
          <a:ext cx="838200" cy="18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46945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2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68518</xdr:rowOff>
    </xdr:from>
    <xdr:to>
      <xdr:col>55</xdr:col>
      <xdr:colOff>50800</xdr:colOff>
      <xdr:row>78</xdr:row>
      <xdr:rowOff>170118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119897</xdr:rowOff>
    </xdr:from>
    <xdr:to>
      <xdr:col>50</xdr:col>
      <xdr:colOff>114300</xdr:colOff>
      <xdr:row>76</xdr:row>
      <xdr:rowOff>95408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292847"/>
          <a:ext cx="889000" cy="8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71172</xdr:rowOff>
    </xdr:from>
    <xdr:to>
      <xdr:col>50</xdr:col>
      <xdr:colOff>165100</xdr:colOff>
      <xdr:row>79</xdr:row>
      <xdr:rowOff>1322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119897</xdr:rowOff>
    </xdr:from>
    <xdr:to>
      <xdr:col>45</xdr:col>
      <xdr:colOff>177800</xdr:colOff>
      <xdr:row>73</xdr:row>
      <xdr:rowOff>113620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292847"/>
          <a:ext cx="889000" cy="3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97365</xdr:rowOff>
    </xdr:from>
    <xdr:to>
      <xdr:col>46</xdr:col>
      <xdr:colOff>38100</xdr:colOff>
      <xdr:row>79</xdr:row>
      <xdr:rowOff>27515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113620</xdr:rowOff>
    </xdr:from>
    <xdr:to>
      <xdr:col>41</xdr:col>
      <xdr:colOff>50800</xdr:colOff>
      <xdr:row>74</xdr:row>
      <xdr:rowOff>82138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629470"/>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33187</xdr:rowOff>
    </xdr:from>
    <xdr:to>
      <xdr:col>41</xdr:col>
      <xdr:colOff>101600</xdr:colOff>
      <xdr:row>78</xdr:row>
      <xdr:rowOff>134787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125914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62556</xdr:rowOff>
    </xdr:from>
    <xdr:to>
      <xdr:col>55</xdr:col>
      <xdr:colOff>50800</xdr:colOff>
      <xdr:row>77</xdr:row>
      <xdr:rowOff>164156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85433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44608</xdr:rowOff>
    </xdr:from>
    <xdr:to>
      <xdr:col>50</xdr:col>
      <xdr:colOff>165100</xdr:colOff>
      <xdr:row>76</xdr:row>
      <xdr:rowOff>146208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162736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69097</xdr:rowOff>
    </xdr:from>
    <xdr:to>
      <xdr:col>46</xdr:col>
      <xdr:colOff>38100</xdr:colOff>
      <xdr:row>71</xdr:row>
      <xdr:rowOff>170697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15774</xdr:rowOff>
    </xdr:from>
    <xdr:ext cx="69018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05205" y="1201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62820</xdr:rowOff>
    </xdr:from>
    <xdr:to>
      <xdr:col>41</xdr:col>
      <xdr:colOff>101600</xdr:colOff>
      <xdr:row>73</xdr:row>
      <xdr:rowOff>164420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9497</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35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31338</xdr:rowOff>
    </xdr:from>
    <xdr:to>
      <xdr:col>36</xdr:col>
      <xdr:colOff>165100</xdr:colOff>
      <xdr:row>74</xdr:row>
      <xdr:rowOff>132938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149465</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4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107835</xdr:rowOff>
    </xdr:from>
    <xdr:to>
      <xdr:col>55</xdr:col>
      <xdr:colOff>0</xdr:colOff>
      <xdr:row>97</xdr:row>
      <xdr:rowOff>134931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38485"/>
          <a:ext cx="8382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134931</xdr:rowOff>
    </xdr:from>
    <xdr:to>
      <xdr:col>50</xdr:col>
      <xdr:colOff>114300</xdr:colOff>
      <xdr:row>97</xdr:row>
      <xdr:rowOff>160733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5581"/>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137517</xdr:rowOff>
    </xdr:from>
    <xdr:to>
      <xdr:col>45</xdr:col>
      <xdr:colOff>177800</xdr:colOff>
      <xdr:row>97</xdr:row>
      <xdr:rowOff>160733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68167"/>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137517</xdr:rowOff>
    </xdr:from>
    <xdr:to>
      <xdr:col>41</xdr:col>
      <xdr:colOff>50800</xdr:colOff>
      <xdr:row>97</xdr:row>
      <xdr:rowOff>139982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6816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57035</xdr:rowOff>
    </xdr:from>
    <xdr:to>
      <xdr:col>55</xdr:col>
      <xdr:colOff>50800</xdr:colOff>
      <xdr:row>97</xdr:row>
      <xdr:rowOff>158635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79912</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84131</xdr:rowOff>
    </xdr:from>
    <xdr:to>
      <xdr:col>50</xdr:col>
      <xdr:colOff>165100</xdr:colOff>
      <xdr:row>98</xdr:row>
      <xdr:rowOff>14281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30808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4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109933</xdr:rowOff>
    </xdr:from>
    <xdr:to>
      <xdr:col>46</xdr:col>
      <xdr:colOff>38100</xdr:colOff>
      <xdr:row>98</xdr:row>
      <xdr:rowOff>40083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56610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51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86717</xdr:rowOff>
    </xdr:from>
    <xdr:to>
      <xdr:col>41</xdr:col>
      <xdr:colOff>101600</xdr:colOff>
      <xdr:row>98</xdr:row>
      <xdr:rowOff>16867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33394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89182</xdr:rowOff>
    </xdr:from>
    <xdr:to>
      <xdr:col>36</xdr:col>
      <xdr:colOff>165100</xdr:colOff>
      <xdr:row>98</xdr:row>
      <xdr:rowOff>19332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35859</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49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124473</xdr:rowOff>
    </xdr:from>
    <xdr:to>
      <xdr:col>85</xdr:col>
      <xdr:colOff>127000</xdr:colOff>
      <xdr:row>38</xdr:row>
      <xdr:rowOff>144415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39573"/>
          <a:ext cx="8382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27918</xdr:rowOff>
    </xdr:from>
    <xdr:to>
      <xdr:col>81</xdr:col>
      <xdr:colOff>50800</xdr:colOff>
      <xdr:row>38</xdr:row>
      <xdr:rowOff>144415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43018"/>
          <a:ext cx="889000" cy="1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27918</xdr:rowOff>
    </xdr:from>
    <xdr:to>
      <xdr:col>76</xdr:col>
      <xdr:colOff>114300</xdr:colOff>
      <xdr:row>38</xdr:row>
      <xdr:rowOff>147031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43018"/>
          <a:ext cx="889000" cy="1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18799</xdr:rowOff>
    </xdr:from>
    <xdr:to>
      <xdr:col>71</xdr:col>
      <xdr:colOff>177800</xdr:colOff>
      <xdr:row>38</xdr:row>
      <xdr:rowOff>147031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33899"/>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73673</xdr:rowOff>
    </xdr:from>
    <xdr:to>
      <xdr:col>85</xdr:col>
      <xdr:colOff>177800</xdr:colOff>
      <xdr:row>39</xdr:row>
      <xdr:rowOff>3823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33050</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93615</xdr:rowOff>
    </xdr:from>
    <xdr:to>
      <xdr:col>81</xdr:col>
      <xdr:colOff>101600</xdr:colOff>
      <xdr:row>39</xdr:row>
      <xdr:rowOff>23765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40292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148568</xdr:rowOff>
    </xdr:from>
    <xdr:to>
      <xdr:col>76</xdr:col>
      <xdr:colOff>165100</xdr:colOff>
      <xdr:row>38</xdr:row>
      <xdr:rowOff>78718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95245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96231</xdr:rowOff>
    </xdr:from>
    <xdr:to>
      <xdr:col>72</xdr:col>
      <xdr:colOff>38100</xdr:colOff>
      <xdr:row>39</xdr:row>
      <xdr:rowOff>26381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42908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139449</xdr:rowOff>
    </xdr:from>
    <xdr:to>
      <xdr:col>67</xdr:col>
      <xdr:colOff>101600</xdr:colOff>
      <xdr:row>38</xdr:row>
      <xdr:rowOff>69599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86126</xdr:rowOff>
    </xdr:from>
    <xdr:ext cx="59901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14795" y="625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88409</xdr:rowOff>
    </xdr:from>
    <xdr:to>
      <xdr:col>85</xdr:col>
      <xdr:colOff>127000</xdr:colOff>
      <xdr:row>78</xdr:row>
      <xdr:rowOff>91573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461509"/>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84102</xdr:rowOff>
    </xdr:from>
    <xdr:to>
      <xdr:col>81</xdr:col>
      <xdr:colOff>50800</xdr:colOff>
      <xdr:row>78</xdr:row>
      <xdr:rowOff>88409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57202"/>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79232</xdr:rowOff>
    </xdr:from>
    <xdr:to>
      <xdr:col>76</xdr:col>
      <xdr:colOff>114300</xdr:colOff>
      <xdr:row>78</xdr:row>
      <xdr:rowOff>84102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52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72453</xdr:rowOff>
    </xdr:from>
    <xdr:to>
      <xdr:col>71</xdr:col>
      <xdr:colOff>177800</xdr:colOff>
      <xdr:row>78</xdr:row>
      <xdr:rowOff>79232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45553"/>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40773</xdr:rowOff>
    </xdr:from>
    <xdr:to>
      <xdr:col>85</xdr:col>
      <xdr:colOff>177800</xdr:colOff>
      <xdr:row>78</xdr:row>
      <xdr:rowOff>142373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127150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37609</xdr:rowOff>
    </xdr:from>
    <xdr:to>
      <xdr:col>81</xdr:col>
      <xdr:colOff>101600</xdr:colOff>
      <xdr:row>78</xdr:row>
      <xdr:rowOff>139209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130336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33302</xdr:rowOff>
    </xdr:from>
    <xdr:to>
      <xdr:col>76</xdr:col>
      <xdr:colOff>165100</xdr:colOff>
      <xdr:row>78</xdr:row>
      <xdr:rowOff>134902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126029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28432</xdr:rowOff>
    </xdr:from>
    <xdr:to>
      <xdr:col>72</xdr:col>
      <xdr:colOff>38100</xdr:colOff>
      <xdr:row>78</xdr:row>
      <xdr:rowOff>130032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121159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21653</xdr:rowOff>
    </xdr:from>
    <xdr:to>
      <xdr:col>67</xdr:col>
      <xdr:colOff>101600</xdr:colOff>
      <xdr:row>78</xdr:row>
      <xdr:rowOff>123253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114380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17714</xdr:rowOff>
    </xdr:from>
    <xdr:to>
      <xdr:col>85</xdr:col>
      <xdr:colOff>127000</xdr:colOff>
      <xdr:row>95</xdr:row>
      <xdr:rowOff>131048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619664"/>
          <a:ext cx="838200" cy="7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103279</xdr:rowOff>
    </xdr:from>
    <xdr:to>
      <xdr:col>81</xdr:col>
      <xdr:colOff>50800</xdr:colOff>
      <xdr:row>95</xdr:row>
      <xdr:rowOff>131048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048129"/>
          <a:ext cx="889000" cy="37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37906</xdr:rowOff>
    </xdr:from>
    <xdr:to>
      <xdr:col>76</xdr:col>
      <xdr:colOff>114300</xdr:colOff>
      <xdr:row>93</xdr:row>
      <xdr:rowOff>103279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5468406"/>
          <a:ext cx="889000" cy="5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37906</xdr:rowOff>
    </xdr:from>
    <xdr:to>
      <xdr:col>71</xdr:col>
      <xdr:colOff>177800</xdr:colOff>
      <xdr:row>92</xdr:row>
      <xdr:rowOff>115455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5468406"/>
          <a:ext cx="889000" cy="4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138364</xdr:rowOff>
    </xdr:from>
    <xdr:to>
      <xdr:col>85</xdr:col>
      <xdr:colOff>177800</xdr:colOff>
      <xdr:row>91</xdr:row>
      <xdr:rowOff>68514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5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91391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2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80248</xdr:rowOff>
    </xdr:from>
    <xdr:to>
      <xdr:col>81</xdr:col>
      <xdr:colOff>101600</xdr:colOff>
      <xdr:row>96</xdr:row>
      <xdr:rowOff>10398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26925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14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52479</xdr:rowOff>
    </xdr:from>
    <xdr:to>
      <xdr:col>76</xdr:col>
      <xdr:colOff>165100</xdr:colOff>
      <xdr:row>93</xdr:row>
      <xdr:rowOff>154079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170606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57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158556</xdr:rowOff>
    </xdr:from>
    <xdr:to>
      <xdr:col>72</xdr:col>
      <xdr:colOff>38100</xdr:colOff>
      <xdr:row>90</xdr:row>
      <xdr:rowOff>88706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105233</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51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64655</xdr:rowOff>
    </xdr:from>
    <xdr:to>
      <xdr:col>67</xdr:col>
      <xdr:colOff>101600</xdr:colOff>
      <xdr:row>92</xdr:row>
      <xdr:rowOff>166255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5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11332</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56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17775</xdr:rowOff>
    </xdr:from>
    <xdr:to>
      <xdr:col>116</xdr:col>
      <xdr:colOff>63500</xdr:colOff>
      <xdr:row>59</xdr:row>
      <xdr:rowOff>24078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33325"/>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17775</xdr:rowOff>
    </xdr:from>
    <xdr:to>
      <xdr:col>111</xdr:col>
      <xdr:colOff>177800</xdr:colOff>
      <xdr:row>59</xdr:row>
      <xdr:rowOff>23930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33325"/>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23930</xdr:rowOff>
    </xdr:from>
    <xdr:to>
      <xdr:col>107</xdr:col>
      <xdr:colOff>50800</xdr:colOff>
      <xdr:row>59</xdr:row>
      <xdr:rowOff>25726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3948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25726</xdr:rowOff>
    </xdr:from>
    <xdr:to>
      <xdr:col>102</xdr:col>
      <xdr:colOff>114300</xdr:colOff>
      <xdr:row>59</xdr:row>
      <xdr:rowOff>27147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1276"/>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144728</xdr:rowOff>
    </xdr:from>
    <xdr:to>
      <xdr:col>116</xdr:col>
      <xdr:colOff>114300</xdr:colOff>
      <xdr:row>59</xdr:row>
      <xdr:rowOff>74878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59655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138425</xdr:rowOff>
    </xdr:from>
    <xdr:to>
      <xdr:col>112</xdr:col>
      <xdr:colOff>38100</xdr:colOff>
      <xdr:row>59</xdr:row>
      <xdr:rowOff>68575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7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144580</xdr:rowOff>
    </xdr:from>
    <xdr:to>
      <xdr:col>107</xdr:col>
      <xdr:colOff>101600</xdr:colOff>
      <xdr:row>59</xdr:row>
      <xdr:rowOff>74730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65857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8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146376</xdr:rowOff>
    </xdr:from>
    <xdr:to>
      <xdr:col>102</xdr:col>
      <xdr:colOff>165100</xdr:colOff>
      <xdr:row>59</xdr:row>
      <xdr:rowOff>76526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67653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8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147797</xdr:rowOff>
    </xdr:from>
    <xdr:to>
      <xdr:col>98</xdr:col>
      <xdr:colOff>38100</xdr:colOff>
      <xdr:row>59</xdr:row>
      <xdr:rowOff>77947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69074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16407</xdr:rowOff>
    </xdr:from>
    <xdr:to>
      <xdr:col>116</xdr:col>
      <xdr:colOff>63500</xdr:colOff>
      <xdr:row>76</xdr:row>
      <xdr:rowOff>41078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46607"/>
          <a:ext cx="8382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65849</xdr:rowOff>
    </xdr:from>
    <xdr:to>
      <xdr:col>111</xdr:col>
      <xdr:colOff>177800</xdr:colOff>
      <xdr:row>76</xdr:row>
      <xdr:rowOff>41078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53149"/>
          <a:ext cx="889000" cy="3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65849</xdr:rowOff>
    </xdr:from>
    <xdr:to>
      <xdr:col>107</xdr:col>
      <xdr:colOff>50800</xdr:colOff>
      <xdr:row>74</xdr:row>
      <xdr:rowOff>84672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53149"/>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84672</xdr:rowOff>
    </xdr:from>
    <xdr:to>
      <xdr:col>102</xdr:col>
      <xdr:colOff>114300</xdr:colOff>
      <xdr:row>75</xdr:row>
      <xdr:rowOff>63928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71972"/>
          <a:ext cx="889000" cy="1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137057</xdr:rowOff>
    </xdr:from>
    <xdr:to>
      <xdr:col>116</xdr:col>
      <xdr:colOff>114300</xdr:colOff>
      <xdr:row>76</xdr:row>
      <xdr:rowOff>67207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115484</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7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161728</xdr:rowOff>
    </xdr:from>
    <xdr:to>
      <xdr:col>112</xdr:col>
      <xdr:colOff>38100</xdr:colOff>
      <xdr:row>76</xdr:row>
      <xdr:rowOff>91878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83005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15049</xdr:rowOff>
    </xdr:from>
    <xdr:to>
      <xdr:col>107</xdr:col>
      <xdr:colOff>101600</xdr:colOff>
      <xdr:row>74</xdr:row>
      <xdr:rowOff>116649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133176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4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33872</xdr:rowOff>
    </xdr:from>
    <xdr:to>
      <xdr:col>102</xdr:col>
      <xdr:colOff>165100</xdr:colOff>
      <xdr:row>74</xdr:row>
      <xdr:rowOff>135472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151999</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13128</xdr:rowOff>
    </xdr:from>
    <xdr:to>
      <xdr:col>98</xdr:col>
      <xdr:colOff>38100</xdr:colOff>
      <xdr:row>75</xdr:row>
      <xdr:rowOff>114728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131255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4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令和２年度における歳出決算総額の住民一人当たりコストは</a:t>
          </a:r>
          <a:r>
            <a:rPr kumimoji="1" lang="en-US" altLang="ja-JP" sz="1300">
              <a:latin typeface="ＭＳ Ｐゴシック" panose="020B0600070205080204" pitchFamily="50" charset="-128"/>
              <a:ea typeface="ＭＳ Ｐゴシック" panose="020B0600070205080204" pitchFamily="50" charset="-128"/>
            </a:rPr>
            <a:t>2,247,182</a:t>
          </a:r>
          <a:r>
            <a:rPr kumimoji="1" lang="ja-JP" altLang="en-US" sz="1300">
              <a:latin typeface="ＭＳ Ｐゴシック" panose="020B0600070205080204" pitchFamily="50" charset="-128"/>
              <a:ea typeface="ＭＳ Ｐゴシック" panose="020B0600070205080204" pitchFamily="50" charset="-128"/>
            </a:rPr>
            <a:t>円となっている。各構成項目の住民一人当たりコストにおいて、人件費は会計年度任用職員制度の導入に伴い、前年度比</a:t>
          </a:r>
          <a:r>
            <a:rPr kumimoji="1" lang="en-US" altLang="ja-JP" sz="1300">
              <a:latin typeface="ＭＳ Ｐゴシック" panose="020B0600070205080204" pitchFamily="50" charset="-128"/>
              <a:ea typeface="ＭＳ Ｐゴシック" panose="020B0600070205080204" pitchFamily="50" charset="-128"/>
            </a:rPr>
            <a:t>10,869</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％）となっている。物件費は施設管理費の増加に伴い、前年度比</a:t>
          </a:r>
          <a:r>
            <a:rPr kumimoji="1" lang="en-US" altLang="ja-JP" sz="1300">
              <a:latin typeface="ＭＳ Ｐゴシック" panose="020B0600070205080204" pitchFamily="50" charset="-128"/>
              <a:ea typeface="ＭＳ Ｐゴシック" panose="020B0600070205080204" pitchFamily="50" charset="-128"/>
            </a:rPr>
            <a:t>28,888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％）となっている。維持補修費は道路法面の大規模補修に伴い、前年度比</a:t>
          </a:r>
          <a:r>
            <a:rPr kumimoji="1" lang="en-US" altLang="ja-JP" sz="1300">
              <a:latin typeface="ＭＳ Ｐゴシック" panose="020B0600070205080204" pitchFamily="50" charset="-128"/>
              <a:ea typeface="ＭＳ Ｐゴシック" panose="020B0600070205080204" pitchFamily="50" charset="-128"/>
            </a:rPr>
            <a:t>9,540</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％）となった。扶助費はこども園（保育部）の園児数増加に伴い、</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％）となった。補助費等は新型コロナウイルス感染症経済対策に係る特別定額給付金、その他補助金の交付等に伴い、前年度比</a:t>
          </a:r>
          <a:r>
            <a:rPr kumimoji="1" lang="en-US" altLang="ja-JP" sz="1300">
              <a:latin typeface="ＭＳ Ｐゴシック" panose="020B0600070205080204" pitchFamily="50" charset="-128"/>
              <a:ea typeface="ＭＳ Ｐゴシック" panose="020B0600070205080204" pitchFamily="50" charset="-128"/>
            </a:rPr>
            <a:t>65,803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％）となった。普通建設事業費は前年度比</a:t>
          </a:r>
          <a:r>
            <a:rPr kumimoji="1" lang="en-US" altLang="ja-JP" sz="1300">
              <a:latin typeface="ＭＳ Ｐゴシック" panose="020B0600070205080204" pitchFamily="50" charset="-128"/>
              <a:ea typeface="ＭＳ Ｐゴシック" panose="020B0600070205080204" pitchFamily="50" charset="-128"/>
            </a:rPr>
            <a:t>86,273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％）となり、その内訳として、新規整備は復旧復興事業関連施設の新規整備が落ち着いてきたこと伴い、前年度比</a:t>
          </a:r>
          <a:r>
            <a:rPr kumimoji="1" lang="en-US" altLang="ja-JP" sz="1300">
              <a:latin typeface="ＭＳ Ｐゴシック" panose="020B0600070205080204" pitchFamily="50" charset="-128"/>
              <a:ea typeface="ＭＳ Ｐゴシック" panose="020B0600070205080204" pitchFamily="50" charset="-128"/>
            </a:rPr>
            <a:t>149,131</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％）となり、更新整備は道路改良事業及び農業基盤整備等に伴い、前年度比</a:t>
          </a:r>
          <a:r>
            <a:rPr kumimoji="1" lang="en-US" altLang="ja-JP" sz="1300">
              <a:latin typeface="ＭＳ Ｐゴシック" panose="020B0600070205080204" pitchFamily="50" charset="-128"/>
              <a:ea typeface="ＭＳ Ｐゴシック" panose="020B0600070205080204" pitchFamily="50" charset="-128"/>
            </a:rPr>
            <a:t>29,633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％）となった。災害復旧事業費は東日本大震災に係る被災箇所の復旧は落ち着いてきているものの、道の駅物産館災害復旧及び令和元年度台風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号に係る橋梁災害復旧に伴い、前年度比</a:t>
          </a:r>
          <a:r>
            <a:rPr kumimoji="1" lang="en-US" altLang="ja-JP" sz="1300">
              <a:latin typeface="ＭＳ Ｐゴシック" panose="020B0600070205080204" pitchFamily="50" charset="-128"/>
              <a:ea typeface="ＭＳ Ｐゴシック" panose="020B0600070205080204" pitchFamily="50" charset="-128"/>
            </a:rPr>
            <a:t>10,468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300">
              <a:latin typeface="ＭＳ Ｐゴシック" panose="020B0600070205080204" pitchFamily="50" charset="-128"/>
              <a:ea typeface="ＭＳ Ｐゴシック" panose="020B0600070205080204" pitchFamily="50" charset="-128"/>
            </a:rPr>
            <a:t>1,384</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％）となった。積立金は原子力損害賠償金及び廃炉に係る交付金を基金に積み立てたこと等に伴い、前年度比</a:t>
          </a:r>
          <a:r>
            <a:rPr kumimoji="1" lang="en-US" altLang="ja-JP" sz="1300">
              <a:latin typeface="ＭＳ Ｐゴシック" panose="020B0600070205080204" pitchFamily="50" charset="-128"/>
              <a:ea typeface="ＭＳ Ｐゴシック" panose="020B0600070205080204" pitchFamily="50" charset="-128"/>
            </a:rPr>
            <a:t>419,493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+133.4</a:t>
          </a:r>
          <a:r>
            <a:rPr kumimoji="1" lang="ja-JP" altLang="en-US" sz="1300">
              <a:latin typeface="ＭＳ Ｐゴシック" panose="020B0600070205080204" pitchFamily="50" charset="-128"/>
              <a:ea typeface="ＭＳ Ｐゴシック" panose="020B0600070205080204" pitchFamily="50" charset="-128"/>
            </a:rPr>
            <a:t>％）となった。繰出金は下水道事業特別会計において公営企業法適用化に係る費用を一般会計で負担したこと等により、前年度比</a:t>
          </a:r>
          <a:r>
            <a:rPr kumimoji="1" lang="en-US" altLang="ja-JP" sz="1300">
              <a:latin typeface="ＭＳ Ｐゴシック" panose="020B0600070205080204" pitchFamily="50" charset="-128"/>
              <a:ea typeface="ＭＳ Ｐゴシック" panose="020B0600070205080204" pitchFamily="50" charset="-128"/>
            </a:rPr>
            <a:t>5,396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73602</xdr:rowOff>
    </xdr:from>
    <xdr:to>
      <xdr:col>24</xdr:col>
      <xdr:colOff>63500</xdr:colOff>
      <xdr:row>38</xdr:row>
      <xdr:rowOff>89490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8702"/>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89490</xdr:rowOff>
    </xdr:from>
    <xdr:to>
      <xdr:col>19</xdr:col>
      <xdr:colOff>177800</xdr:colOff>
      <xdr:row>38</xdr:row>
      <xdr:rowOff>92657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459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81946</xdr:rowOff>
    </xdr:from>
    <xdr:to>
      <xdr:col>15</xdr:col>
      <xdr:colOff>50800</xdr:colOff>
      <xdr:row>38</xdr:row>
      <xdr:rowOff>92657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9704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77211</xdr:rowOff>
    </xdr:from>
    <xdr:to>
      <xdr:col>10</xdr:col>
      <xdr:colOff>114300</xdr:colOff>
      <xdr:row>38</xdr:row>
      <xdr:rowOff>81946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9231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22802</xdr:rowOff>
    </xdr:from>
    <xdr:to>
      <xdr:col>24</xdr:col>
      <xdr:colOff>114300</xdr:colOff>
      <xdr:row>38</xdr:row>
      <xdr:rowOff>124402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109179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38690</xdr:rowOff>
    </xdr:from>
    <xdr:to>
      <xdr:col>20</xdr:col>
      <xdr:colOff>38100</xdr:colOff>
      <xdr:row>38</xdr:row>
      <xdr:rowOff>140290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131417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41857</xdr:rowOff>
    </xdr:from>
    <xdr:to>
      <xdr:col>15</xdr:col>
      <xdr:colOff>101600</xdr:colOff>
      <xdr:row>38</xdr:row>
      <xdr:rowOff>143457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134584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31146</xdr:rowOff>
    </xdr:from>
    <xdr:to>
      <xdr:col>10</xdr:col>
      <xdr:colOff>165100</xdr:colOff>
      <xdr:row>38</xdr:row>
      <xdr:rowOff>132746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123873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26411</xdr:rowOff>
    </xdr:from>
    <xdr:to>
      <xdr:col>6</xdr:col>
      <xdr:colOff>38100</xdr:colOff>
      <xdr:row>38</xdr:row>
      <xdr:rowOff>128011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119138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101203</xdr:rowOff>
    </xdr:from>
    <xdr:to>
      <xdr:col>24</xdr:col>
      <xdr:colOff>63500</xdr:colOff>
      <xdr:row>56</xdr:row>
      <xdr:rowOff>103606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59503"/>
          <a:ext cx="838200" cy="34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48307</xdr:rowOff>
    </xdr:from>
    <xdr:to>
      <xdr:col>19</xdr:col>
      <xdr:colOff>177800</xdr:colOff>
      <xdr:row>56</xdr:row>
      <xdr:rowOff>103606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78057"/>
          <a:ext cx="889000" cy="22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157331</xdr:rowOff>
    </xdr:from>
    <xdr:to>
      <xdr:col>15</xdr:col>
      <xdr:colOff>50800</xdr:colOff>
      <xdr:row>55</xdr:row>
      <xdr:rowOff>48307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15631"/>
          <a:ext cx="889000" cy="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157331</xdr:rowOff>
    </xdr:from>
    <xdr:to>
      <xdr:col>10</xdr:col>
      <xdr:colOff>114300</xdr:colOff>
      <xdr:row>55</xdr:row>
      <xdr:rowOff>133982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15631"/>
          <a:ext cx="889000" cy="1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50403</xdr:rowOff>
    </xdr:from>
    <xdr:to>
      <xdr:col>24</xdr:col>
      <xdr:colOff>114300</xdr:colOff>
      <xdr:row>54</xdr:row>
      <xdr:rowOff>152003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73280</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0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52806</xdr:rowOff>
    </xdr:from>
    <xdr:to>
      <xdr:col>20</xdr:col>
      <xdr:colOff>38100</xdr:colOff>
      <xdr:row>56</xdr:row>
      <xdr:rowOff>154406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170933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168957</xdr:rowOff>
    </xdr:from>
    <xdr:to>
      <xdr:col>15</xdr:col>
      <xdr:colOff>101600</xdr:colOff>
      <xdr:row>55</xdr:row>
      <xdr:rowOff>99107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115634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0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106531</xdr:rowOff>
    </xdr:from>
    <xdr:to>
      <xdr:col>10</xdr:col>
      <xdr:colOff>165100</xdr:colOff>
      <xdr:row>55</xdr:row>
      <xdr:rowOff>36681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53208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83182</xdr:rowOff>
    </xdr:from>
    <xdr:to>
      <xdr:col>6</xdr:col>
      <xdr:colOff>38100</xdr:colOff>
      <xdr:row>56</xdr:row>
      <xdr:rowOff>13332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29859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8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121782</xdr:rowOff>
    </xdr:from>
    <xdr:to>
      <xdr:col>24</xdr:col>
      <xdr:colOff>63500</xdr:colOff>
      <xdr:row>77</xdr:row>
      <xdr:rowOff>139559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23432"/>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70397</xdr:rowOff>
    </xdr:from>
    <xdr:to>
      <xdr:col>19</xdr:col>
      <xdr:colOff>177800</xdr:colOff>
      <xdr:row>77</xdr:row>
      <xdr:rowOff>139559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72047"/>
          <a:ext cx="889000" cy="6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140015</xdr:rowOff>
    </xdr:from>
    <xdr:to>
      <xdr:col>15</xdr:col>
      <xdr:colOff>50800</xdr:colOff>
      <xdr:row>77</xdr:row>
      <xdr:rowOff>70397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70215"/>
          <a:ext cx="889000" cy="10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140015</xdr:rowOff>
    </xdr:from>
    <xdr:to>
      <xdr:col>10</xdr:col>
      <xdr:colOff>114300</xdr:colOff>
      <xdr:row>77</xdr:row>
      <xdr:rowOff>7460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0215"/>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70982</xdr:rowOff>
    </xdr:from>
    <xdr:to>
      <xdr:col>24</xdr:col>
      <xdr:colOff>114300</xdr:colOff>
      <xdr:row>78</xdr:row>
      <xdr:rowOff>1132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157359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88759</xdr:rowOff>
    </xdr:from>
    <xdr:to>
      <xdr:col>20</xdr:col>
      <xdr:colOff>38100</xdr:colOff>
      <xdr:row>78</xdr:row>
      <xdr:rowOff>18909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10036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8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19597</xdr:rowOff>
    </xdr:from>
    <xdr:to>
      <xdr:col>15</xdr:col>
      <xdr:colOff>101600</xdr:colOff>
      <xdr:row>77</xdr:row>
      <xdr:rowOff>121197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112324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1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89215</xdr:rowOff>
    </xdr:from>
    <xdr:to>
      <xdr:col>10</xdr:col>
      <xdr:colOff>165100</xdr:colOff>
      <xdr:row>77</xdr:row>
      <xdr:rowOff>19365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128110</xdr:rowOff>
    </xdr:from>
    <xdr:to>
      <xdr:col>6</xdr:col>
      <xdr:colOff>38100</xdr:colOff>
      <xdr:row>77</xdr:row>
      <xdr:rowOff>58260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49387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115670</xdr:rowOff>
    </xdr:from>
    <xdr:to>
      <xdr:col>24</xdr:col>
      <xdr:colOff>63500</xdr:colOff>
      <xdr:row>98</xdr:row>
      <xdr:rowOff>152850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917770"/>
          <a:ext cx="8382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115670</xdr:rowOff>
    </xdr:from>
    <xdr:to>
      <xdr:col>19</xdr:col>
      <xdr:colOff>177800</xdr:colOff>
      <xdr:row>98</xdr:row>
      <xdr:rowOff>141949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1777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141949</xdr:rowOff>
    </xdr:from>
    <xdr:to>
      <xdr:col>15</xdr:col>
      <xdr:colOff>50800</xdr:colOff>
      <xdr:row>98</xdr:row>
      <xdr:rowOff>142737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44049"/>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59500</xdr:rowOff>
    </xdr:from>
    <xdr:to>
      <xdr:col>10</xdr:col>
      <xdr:colOff>114300</xdr:colOff>
      <xdr:row>98</xdr:row>
      <xdr:rowOff>142737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61600"/>
          <a:ext cx="889000" cy="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102050</xdr:rowOff>
    </xdr:from>
    <xdr:to>
      <xdr:col>24</xdr:col>
      <xdr:colOff>114300</xdr:colOff>
      <xdr:row>99</xdr:row>
      <xdr:rowOff>32200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16977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64870</xdr:rowOff>
    </xdr:from>
    <xdr:to>
      <xdr:col>20</xdr:col>
      <xdr:colOff>38100</xdr:colOff>
      <xdr:row>98</xdr:row>
      <xdr:rowOff>166470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157597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91149</xdr:rowOff>
    </xdr:from>
    <xdr:to>
      <xdr:col>15</xdr:col>
      <xdr:colOff>101600</xdr:colOff>
      <xdr:row>99</xdr:row>
      <xdr:rowOff>21299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91937</xdr:rowOff>
    </xdr:from>
    <xdr:to>
      <xdr:col>10</xdr:col>
      <xdr:colOff>165100</xdr:colOff>
      <xdr:row>99</xdr:row>
      <xdr:rowOff>22087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8700</xdr:rowOff>
    </xdr:from>
    <xdr:to>
      <xdr:col>6</xdr:col>
      <xdr:colOff>38100</xdr:colOff>
      <xdr:row>98</xdr:row>
      <xdr:rowOff>110300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106680</xdr:rowOff>
    </xdr:from>
    <xdr:to>
      <xdr:col>55</xdr:col>
      <xdr:colOff>0</xdr:colOff>
      <xdr:row>36</xdr:row>
      <xdr:rowOff>127762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78880"/>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127762</xdr:rowOff>
    </xdr:from>
    <xdr:to>
      <xdr:col>50</xdr:col>
      <xdr:colOff>114300</xdr:colOff>
      <xdr:row>36</xdr:row>
      <xdr:rowOff>136652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9996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136652</xdr:rowOff>
    </xdr:from>
    <xdr:to>
      <xdr:col>45</xdr:col>
      <xdr:colOff>177800</xdr:colOff>
      <xdr:row>36</xdr:row>
      <xdr:rowOff>150495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08852"/>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137414</xdr:rowOff>
    </xdr:from>
    <xdr:to>
      <xdr:col>41</xdr:col>
      <xdr:colOff>50800</xdr:colOff>
      <xdr:row>36</xdr:row>
      <xdr:rowOff>150495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280914"/>
          <a:ext cx="889000" cy="10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55880</xdr:rowOff>
    </xdr:from>
    <xdr:to>
      <xdr:col>55</xdr:col>
      <xdr:colOff>50800</xdr:colOff>
      <xdr:row>36</xdr:row>
      <xdr:rowOff>157480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78757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76962</xdr:rowOff>
    </xdr:from>
    <xdr:to>
      <xdr:col>50</xdr:col>
      <xdr:colOff>165100</xdr:colOff>
      <xdr:row>37</xdr:row>
      <xdr:rowOff>7112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23639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2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99695</xdr:rowOff>
    </xdr:from>
    <xdr:to>
      <xdr:col>41</xdr:col>
      <xdr:colOff>101600</xdr:colOff>
      <xdr:row>37</xdr:row>
      <xdr:rowOff>29845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46372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86614</xdr:rowOff>
    </xdr:from>
    <xdr:to>
      <xdr:col>36</xdr:col>
      <xdr:colOff>165100</xdr:colOff>
      <xdr:row>31</xdr:row>
      <xdr:rowOff>16764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33291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05111" y="50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65793</xdr:rowOff>
    </xdr:from>
    <xdr:to>
      <xdr:col>55</xdr:col>
      <xdr:colOff>0</xdr:colOff>
      <xdr:row>57</xdr:row>
      <xdr:rowOff>162220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38443"/>
          <a:ext cx="8382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17787</xdr:rowOff>
    </xdr:from>
    <xdr:to>
      <xdr:col>50</xdr:col>
      <xdr:colOff>114300</xdr:colOff>
      <xdr:row>57</xdr:row>
      <xdr:rowOff>65793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9043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17787</xdr:rowOff>
    </xdr:from>
    <xdr:to>
      <xdr:col>45</xdr:col>
      <xdr:colOff>177800</xdr:colOff>
      <xdr:row>58</xdr:row>
      <xdr:rowOff>128546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90437"/>
          <a:ext cx="889000" cy="2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122799</xdr:rowOff>
    </xdr:from>
    <xdr:to>
      <xdr:col>41</xdr:col>
      <xdr:colOff>50800</xdr:colOff>
      <xdr:row>58</xdr:row>
      <xdr:rowOff>128546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689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111420</xdr:rowOff>
    </xdr:from>
    <xdr:to>
      <xdr:col>55</xdr:col>
      <xdr:colOff>50800</xdr:colOff>
      <xdr:row>58</xdr:row>
      <xdr:rowOff>41570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134297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14993</xdr:rowOff>
    </xdr:from>
    <xdr:to>
      <xdr:col>50</xdr:col>
      <xdr:colOff>165100</xdr:colOff>
      <xdr:row>57</xdr:row>
      <xdr:rowOff>116593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133120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6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138437</xdr:rowOff>
    </xdr:from>
    <xdr:to>
      <xdr:col>46</xdr:col>
      <xdr:colOff>38100</xdr:colOff>
      <xdr:row>57</xdr:row>
      <xdr:rowOff>68587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85114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1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77746</xdr:rowOff>
    </xdr:from>
    <xdr:to>
      <xdr:col>41</xdr:col>
      <xdr:colOff>101600</xdr:colOff>
      <xdr:row>59</xdr:row>
      <xdr:rowOff>7896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24423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9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71999</xdr:rowOff>
    </xdr:from>
    <xdr:to>
      <xdr:col>36</xdr:col>
      <xdr:colOff>165100</xdr:colOff>
      <xdr:row>59</xdr:row>
      <xdr:rowOff>2149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18676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71692</xdr:rowOff>
    </xdr:from>
    <xdr:to>
      <xdr:col>55</xdr:col>
      <xdr:colOff>0</xdr:colOff>
      <xdr:row>76</xdr:row>
      <xdr:rowOff>76877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01892"/>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58527</xdr:rowOff>
    </xdr:from>
    <xdr:to>
      <xdr:col>50</xdr:col>
      <xdr:colOff>114300</xdr:colOff>
      <xdr:row>76</xdr:row>
      <xdr:rowOff>76877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74377"/>
          <a:ext cx="889000" cy="5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58527</xdr:rowOff>
    </xdr:from>
    <xdr:to>
      <xdr:col>45</xdr:col>
      <xdr:colOff>177800</xdr:colOff>
      <xdr:row>73</xdr:row>
      <xdr:rowOff>114185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74377"/>
          <a:ext cx="889000" cy="5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114185</xdr:rowOff>
    </xdr:from>
    <xdr:to>
      <xdr:col>41</xdr:col>
      <xdr:colOff>50800</xdr:colOff>
      <xdr:row>76</xdr:row>
      <xdr:rowOff>7621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630035"/>
          <a:ext cx="889000" cy="4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20892</xdr:rowOff>
    </xdr:from>
    <xdr:to>
      <xdr:col>55</xdr:col>
      <xdr:colOff>50800</xdr:colOff>
      <xdr:row>76</xdr:row>
      <xdr:rowOff>122492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43769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26077</xdr:rowOff>
    </xdr:from>
    <xdr:to>
      <xdr:col>50</xdr:col>
      <xdr:colOff>165100</xdr:colOff>
      <xdr:row>76</xdr:row>
      <xdr:rowOff>127677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144204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7727</xdr:rowOff>
    </xdr:from>
    <xdr:to>
      <xdr:col>46</xdr:col>
      <xdr:colOff>38100</xdr:colOff>
      <xdr:row>73</xdr:row>
      <xdr:rowOff>109327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125854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29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63385</xdr:rowOff>
    </xdr:from>
    <xdr:to>
      <xdr:col>41</xdr:col>
      <xdr:colOff>101600</xdr:colOff>
      <xdr:row>73</xdr:row>
      <xdr:rowOff>164985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10062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3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128271</xdr:rowOff>
    </xdr:from>
    <xdr:to>
      <xdr:col>36</xdr:col>
      <xdr:colOff>165100</xdr:colOff>
      <xdr:row>76</xdr:row>
      <xdr:rowOff>58421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74948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6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23893</xdr:rowOff>
    </xdr:from>
    <xdr:to>
      <xdr:col>55</xdr:col>
      <xdr:colOff>0</xdr:colOff>
      <xdr:row>97</xdr:row>
      <xdr:rowOff>82569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3093"/>
          <a:ext cx="838200" cy="2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121844</xdr:rowOff>
    </xdr:from>
    <xdr:to>
      <xdr:col>50</xdr:col>
      <xdr:colOff>114300</xdr:colOff>
      <xdr:row>97</xdr:row>
      <xdr:rowOff>82569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81044"/>
          <a:ext cx="889000" cy="1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129513</xdr:rowOff>
    </xdr:from>
    <xdr:to>
      <xdr:col>45</xdr:col>
      <xdr:colOff>177800</xdr:colOff>
      <xdr:row>96</xdr:row>
      <xdr:rowOff>121844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45813"/>
          <a:ext cx="889000" cy="3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10985</xdr:rowOff>
    </xdr:from>
    <xdr:to>
      <xdr:col>41</xdr:col>
      <xdr:colOff>50800</xdr:colOff>
      <xdr:row>94</xdr:row>
      <xdr:rowOff>129513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784385"/>
          <a:ext cx="889000" cy="4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144543</xdr:rowOff>
    </xdr:from>
    <xdr:to>
      <xdr:col>55</xdr:col>
      <xdr:colOff>50800</xdr:colOff>
      <xdr:row>96</xdr:row>
      <xdr:rowOff>74693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167420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31769</xdr:rowOff>
    </xdr:from>
    <xdr:to>
      <xdr:col>50</xdr:col>
      <xdr:colOff>165100</xdr:colOff>
      <xdr:row>97</xdr:row>
      <xdr:rowOff>133369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149896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71044</xdr:rowOff>
    </xdr:from>
    <xdr:to>
      <xdr:col>46</xdr:col>
      <xdr:colOff>38100</xdr:colOff>
      <xdr:row>97</xdr:row>
      <xdr:rowOff>1194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17721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78713</xdr:rowOff>
    </xdr:from>
    <xdr:to>
      <xdr:col>41</xdr:col>
      <xdr:colOff>101600</xdr:colOff>
      <xdr:row>95</xdr:row>
      <xdr:rowOff>8863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25390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7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131635</xdr:rowOff>
    </xdr:from>
    <xdr:to>
      <xdr:col>36</xdr:col>
      <xdr:colOff>165100</xdr:colOff>
      <xdr:row>92</xdr:row>
      <xdr:rowOff>61785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7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78312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5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137109</xdr:rowOff>
    </xdr:from>
    <xdr:to>
      <xdr:col>85</xdr:col>
      <xdr:colOff>127000</xdr:colOff>
      <xdr:row>37</xdr:row>
      <xdr:rowOff>147716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0759"/>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147716</xdr:rowOff>
    </xdr:from>
    <xdr:to>
      <xdr:col>81</xdr:col>
      <xdr:colOff>50800</xdr:colOff>
      <xdr:row>37</xdr:row>
      <xdr:rowOff>148966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91366"/>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71112</xdr:rowOff>
    </xdr:from>
    <xdr:to>
      <xdr:col>76</xdr:col>
      <xdr:colOff>114300</xdr:colOff>
      <xdr:row>37</xdr:row>
      <xdr:rowOff>148966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14762"/>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71112</xdr:rowOff>
    </xdr:from>
    <xdr:to>
      <xdr:col>71</xdr:col>
      <xdr:colOff>177800</xdr:colOff>
      <xdr:row>37</xdr:row>
      <xdr:rowOff>122410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1476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86309</xdr:rowOff>
    </xdr:from>
    <xdr:to>
      <xdr:col>85</xdr:col>
      <xdr:colOff>177800</xdr:colOff>
      <xdr:row>38</xdr:row>
      <xdr:rowOff>16459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96916</xdr:rowOff>
    </xdr:from>
    <xdr:to>
      <xdr:col>81</xdr:col>
      <xdr:colOff>101600</xdr:colOff>
      <xdr:row>38</xdr:row>
      <xdr:rowOff>27067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4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18194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98166</xdr:rowOff>
    </xdr:from>
    <xdr:to>
      <xdr:col>76</xdr:col>
      <xdr:colOff>165100</xdr:colOff>
      <xdr:row>38</xdr:row>
      <xdr:rowOff>28316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20312</xdr:rowOff>
    </xdr:from>
    <xdr:to>
      <xdr:col>72</xdr:col>
      <xdr:colOff>38100</xdr:colOff>
      <xdr:row>37</xdr:row>
      <xdr:rowOff>121912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71610</xdr:rowOff>
    </xdr:from>
    <xdr:to>
      <xdr:col>67</xdr:col>
      <xdr:colOff>101600</xdr:colOff>
      <xdr:row>38</xdr:row>
      <xdr:rowOff>1760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164337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52009</xdr:rowOff>
    </xdr:from>
    <xdr:to>
      <xdr:col>85</xdr:col>
      <xdr:colOff>126364</xdr:colOff>
      <xdr:row>58</xdr:row>
      <xdr:rowOff>74941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67409"/>
          <a:ext cx="1269" cy="105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78768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74941</xdr:rowOff>
    </xdr:from>
    <xdr:to>
      <xdr:col>86</xdr:col>
      <xdr:colOff>25400</xdr:colOff>
      <xdr:row>58</xdr:row>
      <xdr:rowOff>74941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170136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52009</xdr:rowOff>
    </xdr:from>
    <xdr:to>
      <xdr:col>86</xdr:col>
      <xdr:colOff>25400</xdr:colOff>
      <xdr:row>52</xdr:row>
      <xdr:rowOff>52009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6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166136</xdr:rowOff>
    </xdr:from>
    <xdr:to>
      <xdr:col>85</xdr:col>
      <xdr:colOff>127000</xdr:colOff>
      <xdr:row>58</xdr:row>
      <xdr:rowOff>1057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38786"/>
          <a:ext cx="8382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47520</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48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24643</xdr:rowOff>
    </xdr:from>
    <xdr:to>
      <xdr:col>85</xdr:col>
      <xdr:colOff>177800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17340</xdr:rowOff>
    </xdr:from>
    <xdr:to>
      <xdr:col>81</xdr:col>
      <xdr:colOff>50800</xdr:colOff>
      <xdr:row>57</xdr:row>
      <xdr:rowOff>166136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761290"/>
          <a:ext cx="889000" cy="11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29856</xdr:rowOff>
    </xdr:from>
    <xdr:to>
      <xdr:col>81</xdr:col>
      <xdr:colOff>101600</xdr:colOff>
      <xdr:row>57</xdr:row>
      <xdr:rowOff>131456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147983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17340</xdr:rowOff>
    </xdr:from>
    <xdr:to>
      <xdr:col>76</xdr:col>
      <xdr:colOff>114300</xdr:colOff>
      <xdr:row>52</xdr:row>
      <xdr:rowOff>94006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761290"/>
          <a:ext cx="889000" cy="2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31907</xdr:rowOff>
    </xdr:from>
    <xdr:to>
      <xdr:col>76</xdr:col>
      <xdr:colOff>165100</xdr:colOff>
      <xdr:row>57</xdr:row>
      <xdr:rowOff>133507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124634</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94006</xdr:rowOff>
    </xdr:from>
    <xdr:to>
      <xdr:col>71</xdr:col>
      <xdr:colOff>177800</xdr:colOff>
      <xdr:row>57</xdr:row>
      <xdr:rowOff>103973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009406"/>
          <a:ext cx="889000" cy="8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161999</xdr:rowOff>
    </xdr:from>
    <xdr:to>
      <xdr:col>72</xdr:col>
      <xdr:colOff>38100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83276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42158</xdr:rowOff>
    </xdr:from>
    <xdr:to>
      <xdr:col>67</xdr:col>
      <xdr:colOff>101600</xdr:colOff>
      <xdr:row>57</xdr:row>
      <xdr:rowOff>143758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160285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9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121707</xdr:rowOff>
    </xdr:from>
    <xdr:to>
      <xdr:col>85</xdr:col>
      <xdr:colOff>177800</xdr:colOff>
      <xdr:row>58</xdr:row>
      <xdr:rowOff>51857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36634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115336</xdr:rowOff>
    </xdr:from>
    <xdr:to>
      <xdr:col>81</xdr:col>
      <xdr:colOff>101600</xdr:colOff>
      <xdr:row>58</xdr:row>
      <xdr:rowOff>45486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36613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137990</xdr:rowOff>
    </xdr:from>
    <xdr:to>
      <xdr:col>76</xdr:col>
      <xdr:colOff>165100</xdr:colOff>
      <xdr:row>51</xdr:row>
      <xdr:rowOff>68140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7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84667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4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43206</xdr:rowOff>
    </xdr:from>
    <xdr:to>
      <xdr:col>72</xdr:col>
      <xdr:colOff>38100</xdr:colOff>
      <xdr:row>52</xdr:row>
      <xdr:rowOff>144806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9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161333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873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53173</xdr:rowOff>
    </xdr:from>
    <xdr:to>
      <xdr:col>67</xdr:col>
      <xdr:colOff>101600</xdr:colOff>
      <xdr:row>57</xdr:row>
      <xdr:rowOff>154773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145900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91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124473</xdr:rowOff>
    </xdr:from>
    <xdr:to>
      <xdr:col>85</xdr:col>
      <xdr:colOff>127000</xdr:colOff>
      <xdr:row>78</xdr:row>
      <xdr:rowOff>144414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97573"/>
          <a:ext cx="8382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27918</xdr:rowOff>
    </xdr:from>
    <xdr:to>
      <xdr:col>81</xdr:col>
      <xdr:colOff>50800</xdr:colOff>
      <xdr:row>78</xdr:row>
      <xdr:rowOff>144414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01018"/>
          <a:ext cx="889000" cy="1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27918</xdr:rowOff>
    </xdr:from>
    <xdr:to>
      <xdr:col>76</xdr:col>
      <xdr:colOff>114300</xdr:colOff>
      <xdr:row>78</xdr:row>
      <xdr:rowOff>147030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01018"/>
          <a:ext cx="889000" cy="1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18799</xdr:rowOff>
    </xdr:from>
    <xdr:to>
      <xdr:col>71</xdr:col>
      <xdr:colOff>177800</xdr:colOff>
      <xdr:row>78</xdr:row>
      <xdr:rowOff>147030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391899"/>
          <a:ext cx="889000" cy="1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73673</xdr:rowOff>
    </xdr:from>
    <xdr:to>
      <xdr:col>85</xdr:col>
      <xdr:colOff>177800</xdr:colOff>
      <xdr:row>79</xdr:row>
      <xdr:rowOff>3823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33050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93614</xdr:rowOff>
    </xdr:from>
    <xdr:to>
      <xdr:col>81</xdr:col>
      <xdr:colOff>101600</xdr:colOff>
      <xdr:row>79</xdr:row>
      <xdr:rowOff>23764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40291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2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148568</xdr:rowOff>
    </xdr:from>
    <xdr:to>
      <xdr:col>76</xdr:col>
      <xdr:colOff>165100</xdr:colOff>
      <xdr:row>78</xdr:row>
      <xdr:rowOff>78718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95245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96230</xdr:rowOff>
    </xdr:from>
    <xdr:to>
      <xdr:col>72</xdr:col>
      <xdr:colOff>38100</xdr:colOff>
      <xdr:row>79</xdr:row>
      <xdr:rowOff>26380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42907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139449</xdr:rowOff>
    </xdr:from>
    <xdr:to>
      <xdr:col>67</xdr:col>
      <xdr:colOff>101600</xdr:colOff>
      <xdr:row>78</xdr:row>
      <xdr:rowOff>69599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86126</xdr:rowOff>
    </xdr:from>
    <xdr:ext cx="59901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14795" y="131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88409</xdr:rowOff>
    </xdr:from>
    <xdr:to>
      <xdr:col>85</xdr:col>
      <xdr:colOff>127000</xdr:colOff>
      <xdr:row>98</xdr:row>
      <xdr:rowOff>91573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90509"/>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84102</xdr:rowOff>
    </xdr:from>
    <xdr:to>
      <xdr:col>81</xdr:col>
      <xdr:colOff>50800</xdr:colOff>
      <xdr:row>98</xdr:row>
      <xdr:rowOff>88409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86202"/>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79232</xdr:rowOff>
    </xdr:from>
    <xdr:to>
      <xdr:col>76</xdr:col>
      <xdr:colOff>114300</xdr:colOff>
      <xdr:row>98</xdr:row>
      <xdr:rowOff>84102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81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72453</xdr:rowOff>
    </xdr:from>
    <xdr:to>
      <xdr:col>71</xdr:col>
      <xdr:colOff>177800</xdr:colOff>
      <xdr:row>98</xdr:row>
      <xdr:rowOff>79232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74553"/>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40773</xdr:rowOff>
    </xdr:from>
    <xdr:to>
      <xdr:col>85</xdr:col>
      <xdr:colOff>177800</xdr:colOff>
      <xdr:row>98</xdr:row>
      <xdr:rowOff>142373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127150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37609</xdr:rowOff>
    </xdr:from>
    <xdr:to>
      <xdr:col>81</xdr:col>
      <xdr:colOff>101600</xdr:colOff>
      <xdr:row>98</xdr:row>
      <xdr:rowOff>139209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130336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3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33302</xdr:rowOff>
    </xdr:from>
    <xdr:to>
      <xdr:col>76</xdr:col>
      <xdr:colOff>165100</xdr:colOff>
      <xdr:row>98</xdr:row>
      <xdr:rowOff>134902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126029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28432</xdr:rowOff>
    </xdr:from>
    <xdr:to>
      <xdr:col>72</xdr:col>
      <xdr:colOff>38100</xdr:colOff>
      <xdr:row>98</xdr:row>
      <xdr:rowOff>130032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121159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21653</xdr:rowOff>
    </xdr:from>
    <xdr:to>
      <xdr:col>67</xdr:col>
      <xdr:colOff>101600</xdr:colOff>
      <xdr:row>98</xdr:row>
      <xdr:rowOff>123253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114380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令和２年度の住民一人当たりコストに係る各構成項目において、総務費は原子力損害賠償金及び廃炉に係る交付金を基金へ積み立てたこと等に伴い、前年度比</a:t>
          </a:r>
          <a:r>
            <a:rPr kumimoji="1" lang="en-US" altLang="ja-JP" sz="1300">
              <a:latin typeface="ＭＳ Ｐゴシック" panose="020B0600070205080204" pitchFamily="50" charset="-128"/>
              <a:ea typeface="ＭＳ Ｐゴシック" panose="020B0600070205080204" pitchFamily="50" charset="-128"/>
            </a:rPr>
            <a:t>453,154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％）となった。民生費は新型コロナウイルス感染症対策に係る子育て世帯への臨時特別給付金等により、前年度比</a:t>
          </a:r>
          <a:r>
            <a:rPr kumimoji="1" lang="en-US" altLang="ja-JP" sz="1300">
              <a:latin typeface="ＭＳ Ｐゴシック" panose="020B0600070205080204" pitchFamily="50" charset="-128"/>
              <a:ea typeface="ＭＳ Ｐゴシック" panose="020B0600070205080204" pitchFamily="50" charset="-128"/>
            </a:rPr>
            <a:t>3,888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％）となった。衛生費は薬局整備事業の終了等に伴い、前年度比</a:t>
          </a:r>
          <a:r>
            <a:rPr kumimoji="1" lang="en-US" altLang="ja-JP" sz="1300">
              <a:latin typeface="ＭＳ Ｐゴシック" panose="020B0600070205080204" pitchFamily="50" charset="-128"/>
              <a:ea typeface="ＭＳ Ｐゴシック" panose="020B0600070205080204" pitchFamily="50" charset="-128"/>
            </a:rPr>
            <a:t>19,517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％）となった。労働費は新型コロナウイルス感染症対策に係る雇用・就業支援助成金により、前年度比</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％）となった。農林水産業費は東日本大震災復旧復興事業に係る施設の整備が落ち着いてきたことにより、前年度比</a:t>
          </a:r>
          <a:r>
            <a:rPr kumimoji="1" lang="en-US" altLang="ja-JP" sz="1300">
              <a:latin typeface="ＭＳ Ｐゴシック" panose="020B0600070205080204" pitchFamily="50" charset="-128"/>
              <a:ea typeface="ＭＳ Ｐゴシック" panose="020B0600070205080204" pitchFamily="50" charset="-128"/>
            </a:rPr>
            <a:t>126,545</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％）となった。商工費は新型コロナウイルス感染症対策に係る助成金等により、前年度比</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％）となった。土木費は復旧復興に係る事業の減少により平成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年度より減少を続けていたが、自由通路整備や道路改良事業等に伴い、前年度比</a:t>
          </a:r>
          <a:r>
            <a:rPr kumimoji="1" lang="en-US" altLang="ja-JP" sz="1300">
              <a:latin typeface="ＭＳ Ｐゴシック" panose="020B0600070205080204" pitchFamily="50" charset="-128"/>
              <a:ea typeface="ＭＳ Ｐゴシック" panose="020B0600070205080204" pitchFamily="50" charset="-128"/>
            </a:rPr>
            <a:t>140,934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％）となった。災害復旧費は道の駅物産館災害復旧及び令和元年度台風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号に係る橋梁災害復旧に伴い、前年度比</a:t>
          </a:r>
          <a:r>
            <a:rPr kumimoji="1" lang="en-US" altLang="ja-JP" sz="1300">
              <a:latin typeface="ＭＳ Ｐゴシック" panose="020B0600070205080204" pitchFamily="50" charset="-128"/>
              <a:ea typeface="ＭＳ Ｐゴシック" panose="020B0600070205080204" pitchFamily="50" charset="-128"/>
            </a:rPr>
            <a:t>10,468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300">
              <a:latin typeface="ＭＳ Ｐゴシック" panose="020B0600070205080204" pitchFamily="50" charset="-128"/>
              <a:ea typeface="ＭＳ Ｐゴシック" panose="020B0600070205080204" pitchFamily="50" charset="-128"/>
            </a:rPr>
            <a:t>1,384</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不測の災害等へ対応する為に財政調整基金へ積立てを行っているが、令和２年度は道路法面大規模補修、下水道事業特別会計公営企業法適用化に伴う繰出金等の要因により、標準財政規模比の財政調整基金残高は前年度比</a:t>
          </a:r>
          <a:r>
            <a:rPr kumimoji="1" lang="en-US" altLang="ja-JP" sz="1200">
              <a:latin typeface="ＭＳ ゴシック" pitchFamily="49" charset="-128"/>
              <a:ea typeface="ＭＳ ゴシック" pitchFamily="49" charset="-128"/>
            </a:rPr>
            <a:t>29.47</a:t>
          </a:r>
          <a:r>
            <a:rPr kumimoji="1" lang="ja-JP" altLang="en-US" sz="1200">
              <a:latin typeface="ＭＳ ゴシック" pitchFamily="49" charset="-128"/>
              <a:ea typeface="ＭＳ ゴシック" pitchFamily="49" charset="-128"/>
            </a:rPr>
            <a:t>ポイントの減となった。また、令和２年度の形式収支は</a:t>
          </a:r>
          <a:r>
            <a:rPr kumimoji="1" lang="en-US" altLang="ja-JP" sz="1200">
              <a:latin typeface="ＭＳ ゴシック" pitchFamily="49" charset="-128"/>
              <a:ea typeface="ＭＳ ゴシック" pitchFamily="49" charset="-128"/>
            </a:rPr>
            <a:t>2,332</a:t>
          </a:r>
          <a:r>
            <a:rPr kumimoji="1" lang="ja-JP" altLang="en-US" sz="1200">
              <a:latin typeface="ＭＳ ゴシック" pitchFamily="49" charset="-128"/>
              <a:ea typeface="ＭＳ ゴシック" pitchFamily="49" charset="-128"/>
            </a:rPr>
            <a:t>百円となったが、事業繰越に伴い翌年度へ繰越すべき財源が多額となったことで実質収支は</a:t>
          </a:r>
          <a:r>
            <a:rPr kumimoji="1" lang="en-US" altLang="ja-JP" sz="1200">
              <a:latin typeface="ＭＳ ゴシック" pitchFamily="49" charset="-128"/>
              <a:ea typeface="ＭＳ ゴシック" pitchFamily="49" charset="-128"/>
            </a:rPr>
            <a:t>980</a:t>
          </a:r>
          <a:r>
            <a:rPr kumimoji="1" lang="ja-JP" altLang="en-US" sz="1200">
              <a:latin typeface="ＭＳ ゴシック" pitchFamily="49" charset="-128"/>
              <a:ea typeface="ＭＳ ゴシック" pitchFamily="49" charset="-128"/>
            </a:rPr>
            <a:t>百円となり、財政標準規模比の実質収支額は前年度比</a:t>
          </a:r>
          <a:r>
            <a:rPr kumimoji="1" lang="en-US" altLang="ja-JP" sz="1200">
              <a:latin typeface="ＭＳ ゴシック" pitchFamily="49" charset="-128"/>
              <a:ea typeface="ＭＳ ゴシック" pitchFamily="49" charset="-128"/>
            </a:rPr>
            <a:t>19.58</a:t>
          </a:r>
          <a:r>
            <a:rPr kumimoji="1" lang="ja-JP" altLang="en-US" sz="1200">
              <a:latin typeface="ＭＳ ゴシック" pitchFamily="49" charset="-128"/>
              <a:ea typeface="ＭＳ ゴシック" pitchFamily="49" charset="-128"/>
            </a:rPr>
            <a:t>ポイントの増となった。これに伴い、実質単年度収支は前年度比</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ポイントの増となっているものの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年連続での赤字となっており、一時的な要因が含まれるものではあるが改善が必要な状況である。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しておらず、健全な状態を保っているが、住宅用地造成事業特別会計では売れ残った分譲区画を抱えている状態であり、今後の販売促進方法が課題となっている。また、下水道事業特別会計においては使用料金改定等を行ってきたものの、一般会計からの繰出金が必要な状態は継続していることから、令和５年度からの公営企業会計の法適用化に向け、独立採算の原則に立ち返り、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17538787</v>
      </c>
      <c r="BO4" s="426"/>
      <c r="BP4" s="426"/>
      <c r="BQ4" s="426"/>
      <c r="BR4" s="426"/>
      <c r="BS4" s="426"/>
      <c r="BT4" s="426"/>
      <c r="BU4" s="427"/>
      <c r="BV4" s="425">
        <v>15019291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29.3</v>
      </c>
      <c r="CU4" s="610"/>
      <c r="CV4" s="610"/>
      <c r="CW4" s="610"/>
      <c r="CX4" s="610"/>
      <c r="CY4" s="610"/>
      <c r="CZ4" s="610"/>
      <c r="DA4" s="611"/>
      <c r="DB4" s="609">
        <v>9.6999999999999993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15206678</v>
      </c>
      <c r="BO5" s="431"/>
      <c r="BP5" s="431"/>
      <c r="BQ5" s="431"/>
      <c r="BR5" s="431"/>
      <c r="BS5" s="431"/>
      <c r="BT5" s="431"/>
      <c r="BU5" s="432"/>
      <c r="BV5" s="430">
        <v>12211576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81.5</v>
      </c>
      <c r="CU5" s="401"/>
      <c r="CV5" s="401"/>
      <c r="CW5" s="401"/>
      <c r="CX5" s="401"/>
      <c r="CY5" s="401"/>
      <c r="CZ5" s="401"/>
      <c r="DA5" s="402"/>
      <c r="DB5" s="400">
        <v>76.8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2332109</v>
      </c>
      <c r="BO6" s="431"/>
      <c r="BP6" s="431"/>
      <c r="BQ6" s="431"/>
      <c r="BR6" s="431"/>
      <c r="BS6" s="431"/>
      <c r="BT6" s="431"/>
      <c r="BU6" s="432"/>
      <c r="BV6" s="430">
        <v>2807715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82.2</v>
      </c>
      <c r="CU6" s="584"/>
      <c r="CV6" s="584"/>
      <c r="CW6" s="584"/>
      <c r="CX6" s="584"/>
      <c r="CY6" s="584"/>
      <c r="CZ6" s="584"/>
      <c r="DA6" s="585"/>
      <c r="DB6" s="583">
        <v>76.8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1383032</v>
      </c>
      <c r="BO7" s="431"/>
      <c r="BP7" s="431"/>
      <c r="BQ7" s="431"/>
      <c r="BR7" s="431"/>
      <c r="BS7" s="431"/>
      <c r="BT7" s="431"/>
      <c r="BU7" s="432"/>
      <c r="BV7" s="430">
        <v>2511066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3237944</v>
      </c>
      <c r="CU7" s="431"/>
      <c r="CV7" s="431"/>
      <c r="CW7" s="431"/>
      <c r="CX7" s="431"/>
      <c r="CY7" s="431"/>
      <c r="CZ7" s="431"/>
      <c r="DA7" s="432"/>
      <c r="DB7" s="430">
        <v>3047409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102</v>
      </c>
      <c r="AV8" s="488"/>
      <c r="AW8" s="488"/>
      <c r="AX8" s="488"/>
      <c r="AY8" s="410" t="s">
        <v>109</v>
      </c>
      <c r="AZ8" s="411"/>
      <c r="BA8" s="411"/>
      <c r="BB8" s="411"/>
      <c r="BC8" s="411"/>
      <c r="BD8" s="411"/>
      <c r="BE8" s="411"/>
      <c r="BF8" s="411"/>
      <c r="BG8" s="411"/>
      <c r="BH8" s="411"/>
      <c r="BI8" s="411"/>
      <c r="BJ8" s="411"/>
      <c r="BK8" s="411"/>
      <c r="BL8" s="411"/>
      <c r="BM8" s="412"/>
      <c r="BN8" s="430">
        <v>949077</v>
      </c>
      <c r="BO8" s="431"/>
      <c r="BP8" s="431"/>
      <c r="BQ8" s="431"/>
      <c r="BR8" s="431"/>
      <c r="BS8" s="431"/>
      <c r="BT8" s="431"/>
      <c r="BU8" s="432"/>
      <c r="BV8" s="430">
        <v>296649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0.86</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3710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652428</v>
      </c>
      <c r="BO9" s="431"/>
      <c r="BP9" s="431"/>
      <c r="BQ9" s="431"/>
      <c r="BR9" s="431"/>
      <c r="BS9" s="431"/>
      <c r="BT9" s="431"/>
      <c r="BU9" s="432"/>
      <c r="BV9" s="430">
        <v>-442863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v>
      </c>
      <c r="CU9" s="401"/>
      <c r="CV9" s="401"/>
      <c r="CW9" s="401"/>
      <c r="CX9" s="401"/>
      <c r="CY9" s="401"/>
      <c r="CZ9" s="401"/>
      <c r="DA9" s="402"/>
      <c r="DB9" s="400">
        <v>1.8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975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102</v>
      </c>
      <c r="AV10" s="488"/>
      <c r="AW10" s="488"/>
      <c r="AX10" s="488"/>
      <c r="AY10" s="410" t="s">
        <v>120</v>
      </c>
      <c r="AZ10" s="411"/>
      <c r="BA10" s="411"/>
      <c r="BB10" s="411"/>
      <c r="BC10" s="411"/>
      <c r="BD10" s="411"/>
      <c r="BE10" s="411"/>
      <c r="BF10" s="411"/>
      <c r="BG10" s="411"/>
      <c r="BH10" s="411"/>
      <c r="BI10" s="411"/>
      <c r="BJ10" s="411"/>
      <c r="BK10" s="411"/>
      <c r="BL10" s="411"/>
      <c r="BM10" s="412"/>
      <c r="BN10" s="430">
        <v>2962</v>
      </c>
      <c r="BO10" s="431"/>
      <c r="BP10" s="431"/>
      <c r="BQ10" s="431"/>
      <c r="BR10" s="431"/>
      <c r="BS10" s="431"/>
      <c r="BT10" s="431"/>
      <c r="BU10" s="432"/>
      <c r="BV10" s="430">
        <v>210779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6767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775804</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6716</v>
      </c>
      <c r="S13" s="534"/>
      <c r="T13" s="534"/>
      <c r="U13" s="534"/>
      <c r="V13" s="535"/>
      <c r="W13" s="521" t="s">
        <v>138</v>
      </c>
      <c r="X13" s="443"/>
      <c r="Y13" s="443"/>
      <c r="Z13" s="443"/>
      <c r="AA13" s="443"/>
      <c r="AB13" s="444"/>
      <c r="AC13" s="406">
        <v>9</v>
      </c>
      <c r="AD13" s="407"/>
      <c r="AE13" s="407"/>
      <c r="AF13" s="407"/>
      <c r="AG13" s="408"/>
      <c r="AH13" s="406">
        <v>244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-120414</v>
      </c>
      <c r="BO13" s="431"/>
      <c r="BP13" s="431"/>
      <c r="BQ13" s="431"/>
      <c r="BR13" s="431"/>
      <c r="BS13" s="431"/>
      <c r="BT13" s="431"/>
      <c r="BU13" s="432"/>
      <c r="BV13" s="430">
        <v>-232084</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0.5</v>
      </c>
      <c r="CU13" s="401"/>
      <c r="CV13" s="401"/>
      <c r="CW13" s="401"/>
      <c r="CX13" s="401"/>
      <c r="CY13" s="401"/>
      <c r="CZ13" s="401"/>
      <c r="DA13" s="402"/>
      <c r="DB13" s="400">
        <v>1.5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6845</v>
      </c>
      <c r="S14" s="534"/>
      <c r="T14" s="534"/>
      <c r="U14" s="534"/>
      <c r="V14" s="535"/>
      <c r="W14" s="536"/>
      <c r="X14" s="446"/>
      <c r="Y14" s="446"/>
      <c r="Z14" s="446"/>
      <c r="AA14" s="446"/>
      <c r="AB14" s="447"/>
      <c r="AC14" s="526">
        <v>1.2</v>
      </c>
      <c r="AD14" s="527"/>
      <c r="AE14" s="527"/>
      <c r="AF14" s="527"/>
      <c r="AG14" s="528"/>
      <c r="AH14" s="526">
        <v>6.8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6797</v>
      </c>
      <c r="S15" s="534"/>
      <c r="T15" s="534"/>
      <c r="U15" s="534"/>
      <c r="V15" s="535"/>
      <c r="W15" s="521" t="s">
        <v>146</v>
      </c>
      <c r="X15" s="443"/>
      <c r="Y15" s="443"/>
      <c r="Z15" s="443"/>
      <c r="AA15" s="443"/>
      <c r="AB15" s="444"/>
      <c r="AC15" s="406">
        <v>520</v>
      </c>
      <c r="AD15" s="407"/>
      <c r="AE15" s="407"/>
      <c r="AF15" s="407"/>
      <c r="AG15" s="408"/>
      <c r="AH15" s="406">
        <v>1211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2022959</v>
      </c>
      <c r="BO15" s="426"/>
      <c r="BP15" s="426"/>
      <c r="BQ15" s="426"/>
      <c r="BR15" s="426"/>
      <c r="BS15" s="426"/>
      <c r="BT15" s="426"/>
      <c r="BU15" s="427"/>
      <c r="BV15" s="425">
        <v>2044623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69.900000000000006</v>
      </c>
      <c r="AD16" s="527"/>
      <c r="AE16" s="527"/>
      <c r="AF16" s="527"/>
      <c r="AG16" s="528"/>
      <c r="AH16" s="526">
        <v>33.799999999999997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2416698</v>
      </c>
      <c r="BO16" s="431"/>
      <c r="BP16" s="431"/>
      <c r="BQ16" s="431"/>
      <c r="BR16" s="431"/>
      <c r="BS16" s="431"/>
      <c r="BT16" s="431"/>
      <c r="BU16" s="432"/>
      <c r="BV16" s="430">
        <v>2285488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215</v>
      </c>
      <c r="AD17" s="407"/>
      <c r="AE17" s="407"/>
      <c r="AF17" s="407"/>
      <c r="AG17" s="408"/>
      <c r="AH17" s="406">
        <v>2129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2632156</v>
      </c>
      <c r="BO17" s="431"/>
      <c r="BP17" s="431"/>
      <c r="BQ17" s="431"/>
      <c r="BR17" s="431"/>
      <c r="BS17" s="431"/>
      <c r="BT17" s="431"/>
      <c r="BU17" s="432"/>
      <c r="BV17" s="430">
        <v>2682538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103.64</v>
      </c>
      <c r="M18" s="495"/>
      <c r="N18" s="495"/>
      <c r="O18" s="495"/>
      <c r="P18" s="495"/>
      <c r="Q18" s="495"/>
      <c r="R18" s="496"/>
      <c r="S18" s="496"/>
      <c r="T18" s="496"/>
      <c r="U18" s="496"/>
      <c r="V18" s="497"/>
      <c r="W18" s="511"/>
      <c r="X18" s="512"/>
      <c r="Y18" s="512"/>
      <c r="Z18" s="512"/>
      <c r="AA18" s="512"/>
      <c r="AB18" s="522"/>
      <c r="AC18" s="394">
        <v>28.9</v>
      </c>
      <c r="AD18" s="395"/>
      <c r="AE18" s="395"/>
      <c r="AF18" s="395"/>
      <c r="AG18" s="498"/>
      <c r="AH18" s="394">
        <v>59.4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2186804</v>
      </c>
      <c r="BO18" s="431"/>
      <c r="BP18" s="431"/>
      <c r="BQ18" s="431"/>
      <c r="BR18" s="431"/>
      <c r="BS18" s="431"/>
      <c r="BT18" s="431"/>
      <c r="BU18" s="432"/>
      <c r="BV18" s="430">
        <v>2109780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6943856</v>
      </c>
      <c r="BO19" s="431"/>
      <c r="BP19" s="431"/>
      <c r="BQ19" s="431"/>
      <c r="BR19" s="431"/>
      <c r="BS19" s="431"/>
      <c r="BT19" s="431"/>
      <c r="BU19" s="432"/>
      <c r="BV19" s="430">
        <v>8469506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1977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712258</v>
      </c>
      <c r="BO23" s="431"/>
      <c r="BP23" s="431"/>
      <c r="BQ23" s="431"/>
      <c r="BR23" s="431"/>
      <c r="BS23" s="431"/>
      <c r="BT23" s="431"/>
      <c r="BU23" s="432"/>
      <c r="BV23" s="430">
        <v>828894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7780</v>
      </c>
      <c r="R24" s="407"/>
      <c r="S24" s="407"/>
      <c r="T24" s="407"/>
      <c r="U24" s="407"/>
      <c r="V24" s="408"/>
      <c r="W24" s="472"/>
      <c r="X24" s="463"/>
      <c r="Y24" s="464"/>
      <c r="Z24" s="403" t="s">
        <v>170</v>
      </c>
      <c r="AA24" s="404"/>
      <c r="AB24" s="404"/>
      <c r="AC24" s="404"/>
      <c r="AD24" s="404"/>
      <c r="AE24" s="404"/>
      <c r="AF24" s="404"/>
      <c r="AG24" s="405"/>
      <c r="AH24" s="406">
        <v>100</v>
      </c>
      <c r="AI24" s="407"/>
      <c r="AJ24" s="407"/>
      <c r="AK24" s="407"/>
      <c r="AL24" s="408"/>
      <c r="AM24" s="406">
        <v>296700</v>
      </c>
      <c r="AN24" s="407"/>
      <c r="AO24" s="407"/>
      <c r="AP24" s="407"/>
      <c r="AQ24" s="407"/>
      <c r="AR24" s="408"/>
      <c r="AS24" s="406">
        <v>2967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694645</v>
      </c>
      <c r="BO24" s="431"/>
      <c r="BP24" s="431"/>
      <c r="BQ24" s="431"/>
      <c r="BR24" s="431"/>
      <c r="BS24" s="431"/>
      <c r="BT24" s="431"/>
      <c r="BU24" s="432"/>
      <c r="BV24" s="430">
        <v>811052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6170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145</v>
      </c>
      <c r="AN25" s="407"/>
      <c r="AO25" s="407"/>
      <c r="AP25" s="407"/>
      <c r="AQ25" s="407"/>
      <c r="AR25" s="408"/>
      <c r="AS25" s="406" t="s">
        <v>145</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258824</v>
      </c>
      <c r="BO25" s="426"/>
      <c r="BP25" s="426"/>
      <c r="BQ25" s="426"/>
      <c r="BR25" s="426"/>
      <c r="BS25" s="426"/>
      <c r="BT25" s="426"/>
      <c r="BU25" s="427"/>
      <c r="BV25" s="425">
        <v>1016344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5660</v>
      </c>
      <c r="R26" s="407"/>
      <c r="S26" s="407"/>
      <c r="T26" s="407"/>
      <c r="U26" s="407"/>
      <c r="V26" s="408"/>
      <c r="W26" s="472"/>
      <c r="X26" s="463"/>
      <c r="Y26" s="464"/>
      <c r="Z26" s="403" t="s">
        <v>177</v>
      </c>
      <c r="AA26" s="485"/>
      <c r="AB26" s="485"/>
      <c r="AC26" s="485"/>
      <c r="AD26" s="485"/>
      <c r="AE26" s="485"/>
      <c r="AF26" s="485"/>
      <c r="AG26" s="486"/>
      <c r="AH26" s="406">
        <v>1</v>
      </c>
      <c r="AI26" s="407"/>
      <c r="AJ26" s="407"/>
      <c r="AK26" s="407"/>
      <c r="AL26" s="408"/>
      <c r="AM26" s="406" t="s">
        <v>178</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145</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2960</v>
      </c>
      <c r="R27" s="407"/>
      <c r="S27" s="407"/>
      <c r="T27" s="407"/>
      <c r="U27" s="407"/>
      <c r="V27" s="408"/>
      <c r="W27" s="472"/>
      <c r="X27" s="463"/>
      <c r="Y27" s="464"/>
      <c r="Z27" s="403" t="s">
        <v>182</v>
      </c>
      <c r="AA27" s="404"/>
      <c r="AB27" s="404"/>
      <c r="AC27" s="404"/>
      <c r="AD27" s="404"/>
      <c r="AE27" s="404"/>
      <c r="AF27" s="404"/>
      <c r="AG27" s="405"/>
      <c r="AH27" s="406">
        <v>4</v>
      </c>
      <c r="AI27" s="407"/>
      <c r="AJ27" s="407"/>
      <c r="AK27" s="407"/>
      <c r="AL27" s="408"/>
      <c r="AM27" s="406">
        <v>9702</v>
      </c>
      <c r="AN27" s="407"/>
      <c r="AO27" s="407"/>
      <c r="AP27" s="407"/>
      <c r="AQ27" s="407"/>
      <c r="AR27" s="408"/>
      <c r="AS27" s="406">
        <v>2426</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300000</v>
      </c>
      <c r="BO27" s="434"/>
      <c r="BP27" s="434"/>
      <c r="BQ27" s="434"/>
      <c r="BR27" s="434"/>
      <c r="BS27" s="434"/>
      <c r="BT27" s="434"/>
      <c r="BU27" s="435"/>
      <c r="BV27" s="433">
        <v>300000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2540</v>
      </c>
      <c r="R28" s="407"/>
      <c r="S28" s="407"/>
      <c r="T28" s="407"/>
      <c r="U28" s="407"/>
      <c r="V28" s="408"/>
      <c r="W28" s="472"/>
      <c r="X28" s="463"/>
      <c r="Y28" s="464"/>
      <c r="Z28" s="403" t="s">
        <v>185</v>
      </c>
      <c r="AA28" s="404"/>
      <c r="AB28" s="404"/>
      <c r="AC28" s="404"/>
      <c r="AD28" s="404"/>
      <c r="AE28" s="404"/>
      <c r="AF28" s="404"/>
      <c r="AG28" s="405"/>
      <c r="AH28" s="406" t="s">
        <v>174</v>
      </c>
      <c r="AI28" s="407"/>
      <c r="AJ28" s="407"/>
      <c r="AK28" s="407"/>
      <c r="AL28" s="408"/>
      <c r="AM28" s="406" t="s">
        <v>129</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4795901</v>
      </c>
      <c r="BO28" s="426"/>
      <c r="BP28" s="426"/>
      <c r="BQ28" s="426"/>
      <c r="BR28" s="426"/>
      <c r="BS28" s="426"/>
      <c r="BT28" s="426"/>
      <c r="BU28" s="427"/>
      <c r="BV28" s="425">
        <v>5411743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10</v>
      </c>
      <c r="M29" s="407"/>
      <c r="N29" s="407"/>
      <c r="O29" s="407"/>
      <c r="P29" s="408"/>
      <c r="Q29" s="406">
        <v>2380</v>
      </c>
      <c r="R29" s="407"/>
      <c r="S29" s="407"/>
      <c r="T29" s="407"/>
      <c r="U29" s="407"/>
      <c r="V29" s="408"/>
      <c r="W29" s="473"/>
      <c r="X29" s="474"/>
      <c r="Y29" s="475"/>
      <c r="Z29" s="403" t="s">
        <v>188</v>
      </c>
      <c r="AA29" s="404"/>
      <c r="AB29" s="404"/>
      <c r="AC29" s="404"/>
      <c r="AD29" s="404"/>
      <c r="AE29" s="404"/>
      <c r="AF29" s="404"/>
      <c r="AG29" s="405"/>
      <c r="AH29" s="406">
        <v>104</v>
      </c>
      <c r="AI29" s="407"/>
      <c r="AJ29" s="407"/>
      <c r="AK29" s="407"/>
      <c r="AL29" s="408"/>
      <c r="AM29" s="406">
        <v>306402</v>
      </c>
      <c r="AN29" s="407"/>
      <c r="AO29" s="407"/>
      <c r="AP29" s="407"/>
      <c r="AQ29" s="407"/>
      <c r="AR29" s="408"/>
      <c r="AS29" s="406">
        <v>2946</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82914</v>
      </c>
      <c r="BO29" s="431"/>
      <c r="BP29" s="431"/>
      <c r="BQ29" s="431"/>
      <c r="BR29" s="431"/>
      <c r="BS29" s="431"/>
      <c r="BT29" s="431"/>
      <c r="BU29" s="432"/>
      <c r="BV29" s="430">
        <v>82906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13029317</v>
      </c>
      <c r="BO30" s="434"/>
      <c r="BP30" s="434"/>
      <c r="BQ30" s="434"/>
      <c r="BR30" s="434"/>
      <c r="BS30" s="434"/>
      <c r="BT30" s="434"/>
      <c r="BU30" s="435"/>
      <c r="BV30" s="433">
        <v>10055984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福島県後期高齢者医療広域連合一般会計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一般社団法人ならはみらい</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住宅用地造成事業特別会計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福島県後期高齢者医療広域連合後期高齢者医療特別会計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一般社団法人楢葉町スポーツ協会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双葉地方水道企業団　水道事業会計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双葉地方水道企業団　工業用水道事業会計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福島県市町村総合事務組合　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福島県市町村総合事務組合　消防補償等特別会計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福島県市町村総合事務組合　消防賞じゅつ金特別会計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福島県市町村総合事務組合　非常勤職員公務災害補償特別会計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福島県市町村総合事務組合　自治会館管理特別会計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双葉地方広域市町村圏組合　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jNivC8qTkAvxGBK5MtiFHBCyIZWcXHcFFn1T5YpdW5A34lzx1DUw3tJMAizeTYD6IkBNHNpchB1gDehhYCQRQ==" saltValue="KxXI1bRSmU3OlK913pLL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570</v>
      </c>
      <c r="D34" s="1212"/>
      <c r="E34" s="1213"/>
      <c r="F34" s="32">
        <v>47.95</v>
      </c>
      <c r="G34" s="33">
        <v>96.68</v>
      </c>
      <c r="H34" s="33">
        <v>25.09</v>
      </c>
      <c r="I34" s="33">
        <v>9.73</v>
      </c>
      <c r="J34" s="34">
        <v>29.31</v>
      </c>
      <c r="K34" s="22"/>
      <c r="L34" s="22"/>
      <c r="M34" s="22"/>
      <c r="N34" s="22"/>
      <c r="O34" s="22"/>
      <c r="P34" s="22"/>
    </row>
    <row r="35" spans="1:16" ht="39" customHeight="1" x14ac:dyDescent="0.15">
      <c r="A35" s="22"/>
      <c r="B35" s="35"/>
      <c r="C35" s="1206" t="s">
        <v>571</v>
      </c>
      <c r="D35" s="1207"/>
      <c r="E35" s="1208"/>
      <c r="F35" s="36">
        <v>8.81</v>
      </c>
      <c r="G35" s="37">
        <v>2.81</v>
      </c>
      <c r="H35" s="37">
        <v>15.53</v>
      </c>
      <c r="I35" s="37">
        <v>12.7</v>
      </c>
      <c r="J35" s="38">
        <v>12.23</v>
      </c>
      <c r="K35" s="22"/>
      <c r="L35" s="22"/>
      <c r="M35" s="22"/>
      <c r="N35" s="22"/>
      <c r="O35" s="22"/>
      <c r="P35" s="22"/>
    </row>
    <row r="36" spans="1:16" ht="39" customHeight="1" x14ac:dyDescent="0.15">
      <c r="A36" s="22"/>
      <c r="B36" s="35"/>
      <c r="C36" s="1206" t="s">
        <v>572</v>
      </c>
      <c r="D36" s="1207"/>
      <c r="E36" s="1208"/>
      <c r="F36" s="36">
        <v>18.98</v>
      </c>
      <c r="G36" s="37">
        <v>17.600000000000001</v>
      </c>
      <c r="H36" s="37">
        <v>2.65</v>
      </c>
      <c r="I36" s="37">
        <v>5.67</v>
      </c>
      <c r="J36" s="38">
        <v>4.08</v>
      </c>
      <c r="K36" s="22"/>
      <c r="L36" s="22"/>
      <c r="M36" s="22"/>
      <c r="N36" s="22"/>
      <c r="O36" s="22"/>
      <c r="P36" s="22"/>
    </row>
    <row r="37" spans="1:16" ht="39" customHeight="1" x14ac:dyDescent="0.15">
      <c r="A37" s="22"/>
      <c r="B37" s="35"/>
      <c r="C37" s="1206" t="s">
        <v>573</v>
      </c>
      <c r="D37" s="1207"/>
      <c r="E37" s="1208"/>
      <c r="F37" s="36">
        <v>4.4800000000000004</v>
      </c>
      <c r="G37" s="37">
        <v>3.42</v>
      </c>
      <c r="H37" s="37">
        <v>3.82</v>
      </c>
      <c r="I37" s="37">
        <v>2.5</v>
      </c>
      <c r="J37" s="38">
        <v>1.84</v>
      </c>
      <c r="K37" s="22"/>
      <c r="L37" s="22"/>
      <c r="M37" s="22"/>
      <c r="N37" s="22"/>
      <c r="O37" s="22"/>
      <c r="P37" s="22"/>
    </row>
    <row r="38" spans="1:16" ht="39" customHeight="1" x14ac:dyDescent="0.15">
      <c r="A38" s="22"/>
      <c r="B38" s="35"/>
      <c r="C38" s="1206" t="s">
        <v>574</v>
      </c>
      <c r="D38" s="1207"/>
      <c r="E38" s="1208"/>
      <c r="F38" s="36">
        <v>1.5</v>
      </c>
      <c r="G38" s="37">
        <v>2.15</v>
      </c>
      <c r="H38" s="37">
        <v>1.28</v>
      </c>
      <c r="I38" s="37">
        <v>0.2</v>
      </c>
      <c r="J38" s="38">
        <v>0.13</v>
      </c>
      <c r="K38" s="22"/>
      <c r="L38" s="22"/>
      <c r="M38" s="22"/>
      <c r="N38" s="22"/>
      <c r="O38" s="22"/>
      <c r="P38" s="22"/>
    </row>
    <row r="39" spans="1:16" ht="39" customHeight="1" x14ac:dyDescent="0.15">
      <c r="A39" s="22"/>
      <c r="B39" s="35"/>
      <c r="C39" s="1206" t="s">
        <v>575</v>
      </c>
      <c r="D39" s="1207"/>
      <c r="E39" s="1208"/>
      <c r="F39" s="36">
        <v>0</v>
      </c>
      <c r="G39" s="37">
        <v>0</v>
      </c>
      <c r="H39" s="37">
        <v>0.01</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576</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577</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XQPoNvrNjvZBvEAI/DW8pWGpAHLTJL8R3F3A8dJ5KihX2170qvwNus79Cbrw0C4BxbC+4dIb1EPPBXsuDTZUA==" saltValue="Mtgb69fZh3mZWGeg2lS6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1" zoomScale="60" zoomScaleNormal="6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214</v>
      </c>
      <c r="L45" s="60">
        <v>189</v>
      </c>
      <c r="M45" s="60">
        <v>170</v>
      </c>
      <c r="N45" s="60">
        <v>154</v>
      </c>
      <c r="O45" s="61">
        <v>142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217</v>
      </c>
      <c r="L48" s="64">
        <v>216</v>
      </c>
      <c r="M48" s="64">
        <v>214</v>
      </c>
      <c r="N48" s="64">
        <v>217</v>
      </c>
      <c r="O48" s="65">
        <v>216</v>
      </c>
      <c r="P48" s="48"/>
      <c r="Q48" s="48"/>
      <c r="R48" s="48"/>
      <c r="S48" s="48"/>
      <c r="T48" s="48"/>
      <c r="U48" s="48"/>
    </row>
    <row r="49" spans="1:21" ht="30.75" customHeight="1" x14ac:dyDescent="0.15">
      <c r="A49" s="48"/>
      <c r="B49" s="1234"/>
      <c r="C49" s="1235"/>
      <c r="D49" s="62"/>
      <c r="E49" s="1216" t="s">
        <v>16</v>
      </c>
      <c r="F49" s="1216"/>
      <c r="G49" s="1216"/>
      <c r="H49" s="1216"/>
      <c r="I49" s="1216"/>
      <c r="J49" s="1217"/>
      <c r="K49" s="63">
        <v>61</v>
      </c>
      <c r="L49" s="64">
        <v>58</v>
      </c>
      <c r="M49" s="64">
        <v>47</v>
      </c>
      <c r="N49" s="64">
        <v>41</v>
      </c>
      <c r="O49" s="65">
        <v>41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520</v>
      </c>
      <c r="L50" s="64" t="s">
        <v>520</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375</v>
      </c>
      <c r="L52" s="64">
        <v>388</v>
      </c>
      <c r="M52" s="64">
        <v>400</v>
      </c>
      <c r="N52" s="64">
        <v>401</v>
      </c>
      <c r="O52" s="65">
        <v>397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117</v>
      </c>
      <c r="L53" s="69">
        <v>75</v>
      </c>
      <c r="M53" s="69">
        <v>31</v>
      </c>
      <c r="N53" s="69">
        <v>11</v>
      </c>
      <c r="O53" s="70">
        <v>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90lpFdOg/tt6ktZXLGs1Va+kQ9iaPphyGwlRxFyGzYTqQv83FtUjiI4TrWcEFaorm3PBPVzkrytE1IlKEpFQ==" saltValue="G0roblEK5capWB+5n7ej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60" zoomScaleNormal="60" zoomScaleSheetLayoutView="100" workbookViewId="0">
      <selection activeCell="E45" sqref="E45:H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1312</v>
      </c>
      <c r="J41" s="104">
        <v>1133</v>
      </c>
      <c r="K41" s="104">
        <v>975</v>
      </c>
      <c r="L41" s="104">
        <v>829</v>
      </c>
      <c r="M41" s="105">
        <v>712</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2026</v>
      </c>
      <c r="J43" s="108">
        <v>1842</v>
      </c>
      <c r="K43" s="108">
        <v>1655</v>
      </c>
      <c r="L43" s="108">
        <v>1462</v>
      </c>
      <c r="M43" s="109">
        <v>1264</v>
      </c>
    </row>
    <row r="44" spans="2:13" ht="27.75" customHeight="1" x14ac:dyDescent="0.15">
      <c r="B44" s="1242"/>
      <c r="C44" s="1243"/>
      <c r="D44" s="106"/>
      <c r="E44" s="1246" t="s">
        <v>34</v>
      </c>
      <c r="F44" s="1246"/>
      <c r="G44" s="1246"/>
      <c r="H44" s="1247"/>
      <c r="I44" s="107">
        <v>94</v>
      </c>
      <c r="J44" s="108">
        <v>83</v>
      </c>
      <c r="K44" s="108">
        <v>71</v>
      </c>
      <c r="L44" s="108">
        <v>60</v>
      </c>
      <c r="M44" s="109">
        <v>51</v>
      </c>
    </row>
    <row r="45" spans="2:13" ht="27.75" customHeight="1" x14ac:dyDescent="0.15">
      <c r="B45" s="1242"/>
      <c r="C45" s="1243"/>
      <c r="D45" s="106"/>
      <c r="E45" s="1246" t="s">
        <v>35</v>
      </c>
      <c r="F45" s="1246"/>
      <c r="G45" s="1246"/>
      <c r="H45" s="1247"/>
      <c r="I45" s="107">
        <v>584</v>
      </c>
      <c r="J45" s="108">
        <v>841</v>
      </c>
      <c r="K45" s="108">
        <v>542</v>
      </c>
      <c r="L45" s="108">
        <v>452</v>
      </c>
      <c r="M45" s="109">
        <v>364</v>
      </c>
    </row>
    <row r="46" spans="2:13" ht="27.75" customHeight="1" x14ac:dyDescent="0.15">
      <c r="B46" s="1242"/>
      <c r="C46" s="1243"/>
      <c r="D46" s="110"/>
      <c r="E46" s="1246" t="s">
        <v>36</v>
      </c>
      <c r="F46" s="1246"/>
      <c r="G46" s="1246"/>
      <c r="H46" s="1247"/>
      <c r="I46" s="107">
        <v>8</v>
      </c>
      <c r="J46" s="108">
        <v>7</v>
      </c>
      <c r="K46" s="108">
        <v>5</v>
      </c>
      <c r="L46" s="108">
        <v>4</v>
      </c>
      <c r="M46" s="109">
        <v>3</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6184</v>
      </c>
      <c r="J50" s="108">
        <v>6324</v>
      </c>
      <c r="K50" s="108">
        <v>8267</v>
      </c>
      <c r="L50" s="108">
        <v>9202</v>
      </c>
      <c r="M50" s="109">
        <v>12140</v>
      </c>
    </row>
    <row r="51" spans="2:13" ht="27.75" customHeight="1" x14ac:dyDescent="0.15">
      <c r="B51" s="1242"/>
      <c r="C51" s="1243"/>
      <c r="D51" s="106"/>
      <c r="E51" s="1246" t="s">
        <v>42</v>
      </c>
      <c r="F51" s="1246"/>
      <c r="G51" s="1246"/>
      <c r="H51" s="1247"/>
      <c r="I51" s="107">
        <v>21</v>
      </c>
      <c r="J51" s="108">
        <v>21</v>
      </c>
      <c r="K51" s="108">
        <v>18</v>
      </c>
      <c r="L51" s="108">
        <v>18</v>
      </c>
      <c r="M51" s="109">
        <v>18</v>
      </c>
    </row>
    <row r="52" spans="2:13" ht="27.75" customHeight="1" x14ac:dyDescent="0.15">
      <c r="B52" s="1244"/>
      <c r="C52" s="1245"/>
      <c r="D52" s="106"/>
      <c r="E52" s="1246" t="s">
        <v>43</v>
      </c>
      <c r="F52" s="1246"/>
      <c r="G52" s="1246"/>
      <c r="H52" s="1247"/>
      <c r="I52" s="107">
        <v>4571</v>
      </c>
      <c r="J52" s="108">
        <v>4370</v>
      </c>
      <c r="K52" s="108">
        <v>4209</v>
      </c>
      <c r="L52" s="108">
        <v>3696</v>
      </c>
      <c r="M52" s="109">
        <v>3617</v>
      </c>
    </row>
    <row r="53" spans="2:13" ht="27.75" customHeight="1" thickBot="1" x14ac:dyDescent="0.2">
      <c r="B53" s="1248" t="s">
        <v>44</v>
      </c>
      <c r="C53" s="1249"/>
      <c r="D53" s="113"/>
      <c r="E53" s="1250" t="s">
        <v>45</v>
      </c>
      <c r="F53" s="1250"/>
      <c r="G53" s="1250"/>
      <c r="H53" s="1251"/>
      <c r="I53" s="114">
        <v>-6752</v>
      </c>
      <c r="J53" s="115">
        <v>-6811</v>
      </c>
      <c r="K53" s="115">
        <v>-9245</v>
      </c>
      <c r="L53" s="115">
        <v>-10108</v>
      </c>
      <c r="M53" s="116">
        <v>-13382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PTQrj6YvTu/E3vYoLXaCCZiHcDkjM1Csptul55Pa3UbqmXUTeTvEjw7h5JdeO9INZgSicb6tbv/bFq5gkoBcg==" saltValue="HZB2jtq7qjLzaDBav0Vz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60" zoomScaleNormal="6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4831</v>
      </c>
      <c r="G55" s="128">
        <v>5412</v>
      </c>
      <c r="H55" s="129">
        <v>4796</v>
      </c>
    </row>
    <row r="56" spans="2:8" ht="52.5" customHeight="1" x14ac:dyDescent="0.15">
      <c r="B56" s="130"/>
      <c r="C56" s="1269" t="s">
        <v>49</v>
      </c>
      <c r="D56" s="1269"/>
      <c r="E56" s="1270"/>
      <c r="F56" s="131">
        <v>83</v>
      </c>
      <c r="G56" s="131">
        <v>83</v>
      </c>
      <c r="H56" s="132">
        <v>83</v>
      </c>
    </row>
    <row r="57" spans="2:8" ht="53.25" customHeight="1" x14ac:dyDescent="0.15">
      <c r="B57" s="130"/>
      <c r="C57" s="1271" t="s">
        <v>50</v>
      </c>
      <c r="D57" s="1271"/>
      <c r="E57" s="1272"/>
      <c r="F57" s="133">
        <v>10589</v>
      </c>
      <c r="G57" s="133">
        <v>10056</v>
      </c>
      <c r="H57" s="134">
        <v>13029</v>
      </c>
    </row>
    <row r="58" spans="2:8" ht="45.75" customHeight="1" x14ac:dyDescent="0.15">
      <c r="B58" s="135"/>
      <c r="C58" s="1259" t="s">
        <v>586</v>
      </c>
      <c r="D58" s="1260"/>
      <c r="E58" s="1261"/>
      <c r="F58" s="136">
        <v>1202</v>
      </c>
      <c r="G58" s="136">
        <v>1559</v>
      </c>
      <c r="H58" s="137">
        <v>5006</v>
      </c>
    </row>
    <row r="59" spans="2:8" ht="45.75" customHeight="1" x14ac:dyDescent="0.15">
      <c r="B59" s="135"/>
      <c r="C59" s="1259" t="s">
        <v>587</v>
      </c>
      <c r="D59" s="1260"/>
      <c r="E59" s="1261"/>
      <c r="F59" s="136">
        <v>3270</v>
      </c>
      <c r="G59" s="136">
        <v>2814</v>
      </c>
      <c r="H59" s="137">
        <v>2321</v>
      </c>
    </row>
    <row r="60" spans="2:8" ht="45.75" customHeight="1" x14ac:dyDescent="0.15">
      <c r="B60" s="135"/>
      <c r="C60" s="1259" t="s">
        <v>588</v>
      </c>
      <c r="D60" s="1260"/>
      <c r="E60" s="1261"/>
      <c r="F60" s="136">
        <v>1735</v>
      </c>
      <c r="G60" s="136">
        <v>1369</v>
      </c>
      <c r="H60" s="137">
        <v>1383</v>
      </c>
    </row>
    <row r="61" spans="2:8" ht="45.75" customHeight="1" x14ac:dyDescent="0.15">
      <c r="B61" s="135"/>
      <c r="C61" s="1259" t="s">
        <v>589</v>
      </c>
      <c r="D61" s="1260"/>
      <c r="E61" s="1261"/>
      <c r="F61" s="136" t="s">
        <v>520</v>
      </c>
      <c r="G61" s="136" t="s">
        <v>520</v>
      </c>
      <c r="H61" s="137">
        <v>970</v>
      </c>
    </row>
    <row r="62" spans="2:8" ht="45.75" customHeight="1" thickBot="1" x14ac:dyDescent="0.2">
      <c r="B62" s="138"/>
      <c r="C62" s="1262" t="s">
        <v>590</v>
      </c>
      <c r="D62" s="1263"/>
      <c r="E62" s="1264"/>
      <c r="F62" s="139">
        <v>714</v>
      </c>
      <c r="G62" s="139">
        <v>904</v>
      </c>
      <c r="H62" s="140">
        <v>900</v>
      </c>
    </row>
    <row r="63" spans="2:8" ht="52.5" customHeight="1" thickBot="1" x14ac:dyDescent="0.2">
      <c r="B63" s="141"/>
      <c r="C63" s="1265" t="s">
        <v>51</v>
      </c>
      <c r="D63" s="1265"/>
      <c r="E63" s="1266"/>
      <c r="F63" s="142">
        <v>15503</v>
      </c>
      <c r="G63" s="142">
        <v>15551</v>
      </c>
      <c r="H63" s="143">
        <v>17908</v>
      </c>
    </row>
    <row r="64" spans="2:8" ht="15" customHeight="1" x14ac:dyDescent="0.15"/>
  </sheetData>
  <sheetProtection algorithmName="SHA-512" hashValue="p4TOuZKkkTSUcimEiGJVkrtdif4a1AYm7wTzKbYLIhG882H6WPokPXfJ7XAN37uUaTQjRj873WpLp2s1Iw0i3A==" saltValue="hqAInHPq1TKhlFLiR6zx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882086</v>
      </c>
      <c r="E3" s="162"/>
      <c r="F3" s="163">
        <v>237994</v>
      </c>
      <c r="G3" s="164"/>
      <c r="H3" s="165"/>
    </row>
    <row r="4" spans="1:8" x14ac:dyDescent="0.15">
      <c r="A4" s="166"/>
      <c r="B4" s="167"/>
      <c r="C4" s="168"/>
      <c r="D4" s="169">
        <v>132157</v>
      </c>
      <c r="E4" s="170"/>
      <c r="F4" s="171">
        <v>110361</v>
      </c>
      <c r="G4" s="172"/>
      <c r="H4" s="173"/>
    </row>
    <row r="5" spans="1:8" x14ac:dyDescent="0.15">
      <c r="A5" s="154" t="s">
        <v>554</v>
      </c>
      <c r="B5" s="159"/>
      <c r="C5" s="160"/>
      <c r="D5" s="161">
        <v>987569</v>
      </c>
      <c r="E5" s="162"/>
      <c r="F5" s="163">
        <v>267911</v>
      </c>
      <c r="G5" s="164"/>
      <c r="H5" s="165"/>
    </row>
    <row r="6" spans="1:8" x14ac:dyDescent="0.15">
      <c r="A6" s="166"/>
      <c r="B6" s="167"/>
      <c r="C6" s="168"/>
      <c r="D6" s="169">
        <v>331945</v>
      </c>
      <c r="E6" s="170"/>
      <c r="F6" s="171">
        <v>106425</v>
      </c>
      <c r="G6" s="172"/>
      <c r="H6" s="173"/>
    </row>
    <row r="7" spans="1:8" x14ac:dyDescent="0.15">
      <c r="A7" s="154" t="s">
        <v>555</v>
      </c>
      <c r="B7" s="159"/>
      <c r="C7" s="160"/>
      <c r="D7" s="161">
        <v>1294784</v>
      </c>
      <c r="E7" s="162"/>
      <c r="F7" s="163">
        <v>228215</v>
      </c>
      <c r="G7" s="164"/>
      <c r="H7" s="165"/>
    </row>
    <row r="8" spans="1:8" x14ac:dyDescent="0.15">
      <c r="A8" s="166"/>
      <c r="B8" s="167"/>
      <c r="C8" s="168"/>
      <c r="D8" s="169">
        <v>330938</v>
      </c>
      <c r="E8" s="170"/>
      <c r="F8" s="171">
        <v>117571</v>
      </c>
      <c r="G8" s="172"/>
      <c r="H8" s="173"/>
    </row>
    <row r="9" spans="1:8" x14ac:dyDescent="0.15">
      <c r="A9" s="154" t="s">
        <v>556</v>
      </c>
      <c r="B9" s="159"/>
      <c r="C9" s="160"/>
      <c r="D9" s="161">
        <v>631934</v>
      </c>
      <c r="E9" s="162"/>
      <c r="F9" s="163">
        <v>264232</v>
      </c>
      <c r="G9" s="164"/>
      <c r="H9" s="165"/>
    </row>
    <row r="10" spans="1:8" x14ac:dyDescent="0.15">
      <c r="A10" s="166"/>
      <c r="B10" s="167"/>
      <c r="C10" s="168"/>
      <c r="D10" s="169">
        <v>105899</v>
      </c>
      <c r="E10" s="170"/>
      <c r="F10" s="171">
        <v>133959</v>
      </c>
      <c r="G10" s="172"/>
      <c r="H10" s="173"/>
    </row>
    <row r="11" spans="1:8" x14ac:dyDescent="0.15">
      <c r="A11" s="154" t="s">
        <v>557</v>
      </c>
      <c r="B11" s="159"/>
      <c r="C11" s="160"/>
      <c r="D11" s="161">
        <v>545661</v>
      </c>
      <c r="E11" s="162"/>
      <c r="F11" s="163">
        <v>263613</v>
      </c>
      <c r="G11" s="164"/>
      <c r="H11" s="165"/>
    </row>
    <row r="12" spans="1:8" x14ac:dyDescent="0.15">
      <c r="A12" s="166"/>
      <c r="B12" s="167"/>
      <c r="C12" s="174"/>
      <c r="D12" s="169">
        <v>52172</v>
      </c>
      <c r="E12" s="170"/>
      <c r="F12" s="171">
        <v>128823</v>
      </c>
      <c r="G12" s="172"/>
      <c r="H12" s="173"/>
    </row>
    <row r="13" spans="1:8" x14ac:dyDescent="0.15">
      <c r="A13" s="154"/>
      <c r="B13" s="159"/>
      <c r="C13" s="175"/>
      <c r="D13" s="176">
        <v>868407</v>
      </c>
      <c r="E13" s="177"/>
      <c r="F13" s="178">
        <v>252393</v>
      </c>
      <c r="G13" s="179"/>
      <c r="H13" s="165"/>
    </row>
    <row r="14" spans="1:8" x14ac:dyDescent="0.15">
      <c r="A14" s="166"/>
      <c r="B14" s="167"/>
      <c r="C14" s="168"/>
      <c r="D14" s="169">
        <v>190622</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47.96</v>
      </c>
      <c r="C19" s="180">
        <f>ROUND(VALUE(SUBSTITUTE(実質収支比率等に係る経年分析!G$48,"▲","-")),2)</f>
        <v>96.69</v>
      </c>
      <c r="D19" s="180">
        <f>ROUND(VALUE(SUBSTITUTE(実質収支比率等に係る経年分析!H$48,"▲","-")),2)</f>
        <v>25.1</v>
      </c>
      <c r="E19" s="180">
        <f>ROUND(VALUE(SUBSTITUTE(実質収支比率等に係る経年分析!I$48,"▲","-")),2)</f>
        <v>9.73</v>
      </c>
      <c r="F19" s="180">
        <f>ROUND(VALUE(SUBSTITUTE(実質収支比率等に係る経年分析!J$48,"▲","-")),2)</f>
        <v>29.31</v>
      </c>
    </row>
    <row r="20" spans="1:11" x14ac:dyDescent="0.15">
      <c r="A20" s="180" t="s">
        <v>55</v>
      </c>
      <c r="B20" s="180">
        <f>ROUND(VALUE(SUBSTITUTE(実質収支比率等に係る経年分析!F$47,"▲","-")),2)</f>
        <v>124.06</v>
      </c>
      <c r="C20" s="180">
        <f>ROUND(VALUE(SUBSTITUTE(実質収支比率等に係る経年分析!G$47,"▲","-")),2)</f>
        <v>111.75</v>
      </c>
      <c r="D20" s="180">
        <f>ROUND(VALUE(SUBSTITUTE(実質収支比率等に係る経年分析!H$47,"▲","-")),2)</f>
        <v>163.94</v>
      </c>
      <c r="E20" s="180">
        <f>ROUND(VALUE(SUBSTITUTE(実質収支比率等に係る経年分析!I$47,"▲","-")),2)</f>
        <v>177.59</v>
      </c>
      <c r="F20" s="180">
        <f>ROUND(VALUE(SUBSTITUTE(実質収支比率等に係る経年分析!J$47,"▲","-")),2)</f>
        <v>148.12</v>
      </c>
    </row>
    <row r="21" spans="1:11" x14ac:dyDescent="0.15">
      <c r="A21" s="180" t="s">
        <v>56</v>
      </c>
      <c r="B21" s="180">
        <f>IF(ISNUMBER(VALUE(SUBSTITUTE(実質収支比率等に係る経年分析!F$49,"▲","-"))),ROUND(VALUE(SUBSTITUTE(実質収支比率等に係る経年分析!F$49,"▲","-")),2),NA())</f>
        <v>34.950000000000003</v>
      </c>
      <c r="C21" s="180">
        <f>IF(ISNUMBER(VALUE(SUBSTITUTE(実質収支比率等に係る経年分析!G$49,"▲","-"))),ROUND(VALUE(SUBSTITUTE(実質収支比率等に係る経年分析!G$49,"▲","-")),2),NA())</f>
        <v>10.26</v>
      </c>
      <c r="D21" s="180">
        <f>IF(ISNUMBER(VALUE(SUBSTITUTE(実質収支比率等に係る経年分析!H$49,"▲","-"))),ROUND(VALUE(SUBSTITUTE(実質収支比率等に係る経年分析!H$49,"▲","-")),2),NA())</f>
        <v>-69.31</v>
      </c>
      <c r="E21" s="180">
        <f>IF(ISNUMBER(VALUE(SUBSTITUTE(実質収支比率等に係る経年分析!I$49,"▲","-"))),ROUND(VALUE(SUBSTITUTE(実質収支比率等に係る経年分析!I$49,"▲","-")),2),NA())</f>
        <v>-7.62</v>
      </c>
      <c r="F21" s="180">
        <f>IF(ISNUMBER(VALUE(SUBSTITUTE(実質収支比率等に係る経年分析!J$49,"▲","-"))),ROUND(VALUE(SUBSTITUTE(実質収支比率等に係る経年分析!J$49,"▲","-")),2),NA())</f>
        <v>-3.72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4.08</v>
      </c>
    </row>
    <row r="35" spans="1:16" x14ac:dyDescent="0.15">
      <c r="A35" s="181" t="str">
        <f>IF(連結実質赤字比率に係る赤字・黒字の構成分析!C$35="",NA(),連結実質赤字比率に係る赤字・黒字の構成分析!C$35)</f>
        <v>住宅用地造成事業特別会計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375</v>
      </c>
      <c r="E42" s="182"/>
      <c r="F42" s="182"/>
      <c r="G42" s="182">
        <f>'実質公債費比率（分子）の構造'!L$52</f>
        <v>388</v>
      </c>
      <c r="H42" s="182"/>
      <c r="I42" s="182"/>
      <c r="J42" s="182">
        <f>'実質公債費比率（分子）の構造'!M$52</f>
        <v>400</v>
      </c>
      <c r="K42" s="182"/>
      <c r="L42" s="182"/>
      <c r="M42" s="182">
        <f>'実質公債費比率（分子）の構造'!N$52</f>
        <v>401</v>
      </c>
      <c r="N42" s="182"/>
      <c r="O42" s="182"/>
      <c r="P42" s="182">
        <f>'実質公債費比率（分子）の構造'!O$52</f>
        <v>397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58</v>
      </c>
      <c r="F45" s="182"/>
      <c r="G45" s="182"/>
      <c r="H45" s="182">
        <f>'実質公債費比率（分子）の構造'!M$49</f>
        <v>47</v>
      </c>
      <c r="I45" s="182"/>
      <c r="J45" s="182"/>
      <c r="K45" s="182">
        <f>'実質公債費比率（分子）の構造'!N$49</f>
        <v>41</v>
      </c>
      <c r="L45" s="182"/>
      <c r="M45" s="182"/>
      <c r="N45" s="182">
        <f>'実質公債費比率（分子）の構造'!O$49</f>
        <v>41</v>
      </c>
      <c r="O45" s="182"/>
      <c r="P45" s="182"/>
    </row>
    <row r="46" spans="1:16" x14ac:dyDescent="0.15">
      <c r="A46" s="182" t="s">
        <v>67</v>
      </c>
      <c r="B46" s="182">
        <f>'実質公債費比率（分子）の構造'!K$48</f>
        <v>217</v>
      </c>
      <c r="C46" s="182"/>
      <c r="D46" s="182"/>
      <c r="E46" s="182">
        <f>'実質公債費比率（分子）の構造'!L$48</f>
        <v>216</v>
      </c>
      <c r="F46" s="182"/>
      <c r="G46" s="182"/>
      <c r="H46" s="182">
        <f>'実質公債費比率（分子）の構造'!M$48</f>
        <v>214</v>
      </c>
      <c r="I46" s="182"/>
      <c r="J46" s="182"/>
      <c r="K46" s="182">
        <f>'実質公債費比率（分子）の構造'!N$48</f>
        <v>217</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214</v>
      </c>
      <c r="C49" s="182"/>
      <c r="D49" s="182"/>
      <c r="E49" s="182">
        <f>'実質公債費比率（分子）の構造'!L$45</f>
        <v>189</v>
      </c>
      <c r="F49" s="182"/>
      <c r="G49" s="182"/>
      <c r="H49" s="182">
        <f>'実質公債費比率（分子）の構造'!M$45</f>
        <v>170</v>
      </c>
      <c r="I49" s="182"/>
      <c r="J49" s="182"/>
      <c r="K49" s="182">
        <f>'実質公債費比率（分子）の構造'!N$45</f>
        <v>154</v>
      </c>
      <c r="L49" s="182"/>
      <c r="M49" s="182"/>
      <c r="N49" s="182">
        <f>'実質公債費比率（分子）の構造'!O$45</f>
        <v>142</v>
      </c>
      <c r="O49" s="182"/>
      <c r="P49" s="182"/>
    </row>
    <row r="50" spans="1:16" x14ac:dyDescent="0.15">
      <c r="A50" s="182" t="s">
        <v>71</v>
      </c>
      <c r="B50" s="182" t="e">
        <f>NA()</f>
        <v>#N/A</v>
      </c>
      <c r="C50" s="182">
        <f>IF(ISNUMBER('実質公債費比率（分子）の構造'!K$53),'実質公債費比率（分子）の構造'!K$53,NA())</f>
        <v>117</v>
      </c>
      <c r="D50" s="182" t="e">
        <f>NA()</f>
        <v>#N/A</v>
      </c>
      <c r="E50" s="182" t="e">
        <f>NA()</f>
        <v>#N/A</v>
      </c>
      <c r="F50" s="182">
        <f>IF(ISNUMBER('実質公債費比率（分子）の構造'!L$53),'実質公債費比率（分子）の構造'!L$53,NA())</f>
        <v>75</v>
      </c>
      <c r="G50" s="182" t="e">
        <f>NA()</f>
        <v>#N/A</v>
      </c>
      <c r="H50" s="182" t="e">
        <f>NA()</f>
        <v>#N/A</v>
      </c>
      <c r="I50" s="182">
        <f>IF(ISNUMBER('実質公債費比率（分子）の構造'!M$53),'実質公債費比率（分子）の構造'!M$53,NA())</f>
        <v>31</v>
      </c>
      <c r="J50" s="182" t="e">
        <f>NA()</f>
        <v>#N/A</v>
      </c>
      <c r="K50" s="182" t="e">
        <f>NA()</f>
        <v>#N/A</v>
      </c>
      <c r="L50" s="182">
        <f>IF(ISNUMBER('実質公債費比率（分子）の構造'!N$53),'実質公債費比率（分子）の構造'!N$53,NA())</f>
        <v>11</v>
      </c>
      <c r="M50" s="182" t="e">
        <f>NA()</f>
        <v>#N/A</v>
      </c>
      <c r="N50" s="182" t="e">
        <f>NA()</f>
        <v>#N/A</v>
      </c>
      <c r="O50" s="182">
        <f>IF(ISNUMBER('実質公債費比率（分子）の構造'!O$53),'実質公債費比率（分子）の構造'!O$53,NA())</f>
        <v>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4571</v>
      </c>
      <c r="E56" s="181"/>
      <c r="F56" s="181"/>
      <c r="G56" s="181">
        <f>'将来負担比率（分子）の構造'!J$52</f>
        <v>4370</v>
      </c>
      <c r="H56" s="181"/>
      <c r="I56" s="181"/>
      <c r="J56" s="181">
        <f>'将来負担比率（分子）の構造'!K$52</f>
        <v>4209</v>
      </c>
      <c r="K56" s="181"/>
      <c r="L56" s="181"/>
      <c r="M56" s="181">
        <f>'将来負担比率（分子）の構造'!L$52</f>
        <v>3696</v>
      </c>
      <c r="N56" s="181"/>
      <c r="O56" s="181"/>
      <c r="P56" s="181">
        <f>'将来負担比率（分子）の構造'!M$52</f>
        <v>3617</v>
      </c>
    </row>
    <row r="57" spans="1:16" x14ac:dyDescent="0.15">
      <c r="A57" s="181" t="s">
        <v>42</v>
      </c>
      <c r="B57" s="181"/>
      <c r="C57" s="181"/>
      <c r="D57" s="181">
        <f>'将来負担比率（分子）の構造'!I$51</f>
        <v>21</v>
      </c>
      <c r="E57" s="181"/>
      <c r="F57" s="181"/>
      <c r="G57" s="181">
        <f>'将来負担比率（分子）の構造'!J$51</f>
        <v>21</v>
      </c>
      <c r="H57" s="181"/>
      <c r="I57" s="181"/>
      <c r="J57" s="181">
        <f>'将来負担比率（分子）の構造'!K$51</f>
        <v>18</v>
      </c>
      <c r="K57" s="181"/>
      <c r="L57" s="181"/>
      <c r="M57" s="181">
        <f>'将来負担比率（分子）の構造'!L$51</f>
        <v>18</v>
      </c>
      <c r="N57" s="181"/>
      <c r="O57" s="181"/>
      <c r="P57" s="181">
        <f>'将来負担比率（分子）の構造'!M$51</f>
        <v>18</v>
      </c>
    </row>
    <row r="58" spans="1:16" x14ac:dyDescent="0.15">
      <c r="A58" s="181" t="s">
        <v>41</v>
      </c>
      <c r="B58" s="181"/>
      <c r="C58" s="181"/>
      <c r="D58" s="181">
        <f>'将来負担比率（分子）の構造'!I$50</f>
        <v>6184</v>
      </c>
      <c r="E58" s="181"/>
      <c r="F58" s="181"/>
      <c r="G58" s="181">
        <f>'将来負担比率（分子）の構造'!J$50</f>
        <v>6324</v>
      </c>
      <c r="H58" s="181"/>
      <c r="I58" s="181"/>
      <c r="J58" s="181">
        <f>'将来負担比率（分子）の構造'!K$50</f>
        <v>8267</v>
      </c>
      <c r="K58" s="181"/>
      <c r="L58" s="181"/>
      <c r="M58" s="181">
        <f>'将来負担比率（分子）の構造'!L$50</f>
        <v>9202</v>
      </c>
      <c r="N58" s="181"/>
      <c r="O58" s="181"/>
      <c r="P58" s="181">
        <f>'将来負担比率（分子）の構造'!M$50</f>
        <v>12140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7</v>
      </c>
      <c r="F61" s="181"/>
      <c r="G61" s="181"/>
      <c r="H61" s="181">
        <f>'将来負担比率（分子）の構造'!K$46</f>
        <v>5</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584</v>
      </c>
      <c r="C62" s="181"/>
      <c r="D62" s="181"/>
      <c r="E62" s="181">
        <f>'将来負担比率（分子）の構造'!J$45</f>
        <v>841</v>
      </c>
      <c r="F62" s="181"/>
      <c r="G62" s="181"/>
      <c r="H62" s="181">
        <f>'将来負担比率（分子）の構造'!K$45</f>
        <v>542</v>
      </c>
      <c r="I62" s="181"/>
      <c r="J62" s="181"/>
      <c r="K62" s="181">
        <f>'将来負担比率（分子）の構造'!L$45</f>
        <v>452</v>
      </c>
      <c r="L62" s="181"/>
      <c r="M62" s="181"/>
      <c r="N62" s="181">
        <f>'将来負担比率（分子）の構造'!M$45</f>
        <v>364</v>
      </c>
      <c r="O62" s="181"/>
      <c r="P62" s="181"/>
    </row>
    <row r="63" spans="1:16" x14ac:dyDescent="0.15">
      <c r="A63" s="181" t="s">
        <v>34</v>
      </c>
      <c r="B63" s="181">
        <f>'将来負担比率（分子）の構造'!I$44</f>
        <v>94</v>
      </c>
      <c r="C63" s="181"/>
      <c r="D63" s="181"/>
      <c r="E63" s="181">
        <f>'将来負担比率（分子）の構造'!J$44</f>
        <v>83</v>
      </c>
      <c r="F63" s="181"/>
      <c r="G63" s="181"/>
      <c r="H63" s="181">
        <f>'将来負担比率（分子）の構造'!K$44</f>
        <v>71</v>
      </c>
      <c r="I63" s="181"/>
      <c r="J63" s="181"/>
      <c r="K63" s="181">
        <f>'将来負担比率（分子）の構造'!L$44</f>
        <v>60</v>
      </c>
      <c r="L63" s="181"/>
      <c r="M63" s="181"/>
      <c r="N63" s="181">
        <f>'将来負担比率（分子）の構造'!M$44</f>
        <v>51</v>
      </c>
      <c r="O63" s="181"/>
      <c r="P63" s="181"/>
    </row>
    <row r="64" spans="1:16" x14ac:dyDescent="0.15">
      <c r="A64" s="181" t="s">
        <v>33</v>
      </c>
      <c r="B64" s="181">
        <f>'将来負担比率（分子）の構造'!I$43</f>
        <v>2026</v>
      </c>
      <c r="C64" s="181"/>
      <c r="D64" s="181"/>
      <c r="E64" s="181">
        <f>'将来負担比率（分子）の構造'!J$43</f>
        <v>1842</v>
      </c>
      <c r="F64" s="181"/>
      <c r="G64" s="181"/>
      <c r="H64" s="181">
        <f>'将来負担比率（分子）の構造'!K$43</f>
        <v>1655</v>
      </c>
      <c r="I64" s="181"/>
      <c r="J64" s="181"/>
      <c r="K64" s="181">
        <f>'将来負担比率（分子）の構造'!L$43</f>
        <v>1462</v>
      </c>
      <c r="L64" s="181"/>
      <c r="M64" s="181"/>
      <c r="N64" s="181">
        <f>'将来負担比率（分子）の構造'!M$43</f>
        <v>1264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1312</v>
      </c>
      <c r="C66" s="181"/>
      <c r="D66" s="181"/>
      <c r="E66" s="181">
        <f>'将来負担比率（分子）の構造'!J$41</f>
        <v>1133</v>
      </c>
      <c r="F66" s="181"/>
      <c r="G66" s="181"/>
      <c r="H66" s="181">
        <f>'将来負担比率（分子）の構造'!K$41</f>
        <v>975</v>
      </c>
      <c r="I66" s="181"/>
      <c r="J66" s="181"/>
      <c r="K66" s="181">
        <f>'将来負担比率（分子）の構造'!L$41</f>
        <v>829</v>
      </c>
      <c r="L66" s="181"/>
      <c r="M66" s="181"/>
      <c r="N66" s="181">
        <f>'将来負担比率（分子）の構造'!M$41</f>
        <v>712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4831</v>
      </c>
      <c r="C72" s="185">
        <f>基金残高に係る経年分析!G55</f>
        <v>5412</v>
      </c>
      <c r="D72" s="185">
        <f>基金残高に係る経年分析!H55</f>
        <v>4796</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10589</v>
      </c>
      <c r="C74" s="185">
        <f>基金残高に係る経年分析!G57</f>
        <v>10056</v>
      </c>
      <c r="D74" s="185">
        <f>基金残高に係る経年分析!H57</f>
        <v>13029</v>
      </c>
    </row>
  </sheetData>
  <sheetProtection algorithmName="SHA-512" hashValue="nTxY5hhJgfGon3TrOhz3XmfZEn0OOklDV6Vw4dbs2RMrJq0t5pCrhsPgNvB9wUIrynJXBXLnJVv1UX0PXkc+rg==" saltValue="FhCgcz/z8RbLbLPgnJhA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2" workbookViewId="0">
      <selection activeCell="AQ35" sqref="A35:XFD3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1992681</v>
      </c>
      <c r="S5" s="698"/>
      <c r="T5" s="698"/>
      <c r="U5" s="698"/>
      <c r="V5" s="698"/>
      <c r="W5" s="698"/>
      <c r="X5" s="698"/>
      <c r="Y5" s="741"/>
      <c r="Z5" s="759">
        <v>11.4</v>
      </c>
      <c r="AA5" s="759"/>
      <c r="AB5" s="759"/>
      <c r="AC5" s="759"/>
      <c r="AD5" s="760">
        <v>1989676</v>
      </c>
      <c r="AE5" s="760"/>
      <c r="AF5" s="760"/>
      <c r="AG5" s="760"/>
      <c r="AH5" s="760"/>
      <c r="AI5" s="760"/>
      <c r="AJ5" s="760"/>
      <c r="AK5" s="760"/>
      <c r="AL5" s="742">
        <v>74.7</v>
      </c>
      <c r="AM5" s="715"/>
      <c r="AN5" s="715"/>
      <c r="AO5" s="743"/>
      <c r="AP5" s="710" t="s">
        <v>228</v>
      </c>
      <c r="AQ5" s="711"/>
      <c r="AR5" s="711"/>
      <c r="AS5" s="711"/>
      <c r="AT5" s="711"/>
      <c r="AU5" s="711"/>
      <c r="AV5" s="711"/>
      <c r="AW5" s="711"/>
      <c r="AX5" s="711"/>
      <c r="AY5" s="711"/>
      <c r="AZ5" s="711"/>
      <c r="BA5" s="711"/>
      <c r="BB5" s="711"/>
      <c r="BC5" s="711"/>
      <c r="BD5" s="711"/>
      <c r="BE5" s="711"/>
      <c r="BF5" s="712"/>
      <c r="BG5" s="642">
        <v>1978552</v>
      </c>
      <c r="BH5" s="643"/>
      <c r="BI5" s="643"/>
      <c r="BJ5" s="643"/>
      <c r="BK5" s="643"/>
      <c r="BL5" s="643"/>
      <c r="BM5" s="643"/>
      <c r="BN5" s="644"/>
      <c r="BO5" s="675">
        <v>99.3</v>
      </c>
      <c r="BP5" s="675"/>
      <c r="BQ5" s="675"/>
      <c r="BR5" s="675"/>
      <c r="BS5" s="676" t="s">
        <v>229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56638</v>
      </c>
      <c r="S6" s="643"/>
      <c r="T6" s="643"/>
      <c r="U6" s="643"/>
      <c r="V6" s="643"/>
      <c r="W6" s="643"/>
      <c r="X6" s="643"/>
      <c r="Y6" s="644"/>
      <c r="Z6" s="675">
        <v>0.3</v>
      </c>
      <c r="AA6" s="675"/>
      <c r="AB6" s="675"/>
      <c r="AC6" s="675"/>
      <c r="AD6" s="676">
        <v>56638</v>
      </c>
      <c r="AE6" s="676"/>
      <c r="AF6" s="676"/>
      <c r="AG6" s="676"/>
      <c r="AH6" s="676"/>
      <c r="AI6" s="676"/>
      <c r="AJ6" s="676"/>
      <c r="AK6" s="676"/>
      <c r="AL6" s="645">
        <v>2.1</v>
      </c>
      <c r="AM6" s="646"/>
      <c r="AN6" s="646"/>
      <c r="AO6" s="677"/>
      <c r="AP6" s="639" t="s">
        <v>234</v>
      </c>
      <c r="AQ6" s="640"/>
      <c r="AR6" s="640"/>
      <c r="AS6" s="640"/>
      <c r="AT6" s="640"/>
      <c r="AU6" s="640"/>
      <c r="AV6" s="640"/>
      <c r="AW6" s="640"/>
      <c r="AX6" s="640"/>
      <c r="AY6" s="640"/>
      <c r="AZ6" s="640"/>
      <c r="BA6" s="640"/>
      <c r="BB6" s="640"/>
      <c r="BC6" s="640"/>
      <c r="BD6" s="640"/>
      <c r="BE6" s="640"/>
      <c r="BF6" s="641"/>
      <c r="BG6" s="642">
        <v>1978552</v>
      </c>
      <c r="BH6" s="643"/>
      <c r="BI6" s="643"/>
      <c r="BJ6" s="643"/>
      <c r="BK6" s="643"/>
      <c r="BL6" s="643"/>
      <c r="BM6" s="643"/>
      <c r="BN6" s="644"/>
      <c r="BO6" s="675">
        <v>99.3</v>
      </c>
      <c r="BP6" s="675"/>
      <c r="BQ6" s="675"/>
      <c r="BR6" s="675"/>
      <c r="BS6" s="676" t="s">
        <v>129</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81531</v>
      </c>
      <c r="CS6" s="643"/>
      <c r="CT6" s="643"/>
      <c r="CU6" s="643"/>
      <c r="CV6" s="643"/>
      <c r="CW6" s="643"/>
      <c r="CX6" s="643"/>
      <c r="CY6" s="644"/>
      <c r="CZ6" s="742">
        <v>0.5</v>
      </c>
      <c r="DA6" s="715"/>
      <c r="DB6" s="715"/>
      <c r="DC6" s="745"/>
      <c r="DD6" s="648" t="s">
        <v>129</v>
      </c>
      <c r="DE6" s="643"/>
      <c r="DF6" s="643"/>
      <c r="DG6" s="643"/>
      <c r="DH6" s="643"/>
      <c r="DI6" s="643"/>
      <c r="DJ6" s="643"/>
      <c r="DK6" s="643"/>
      <c r="DL6" s="643"/>
      <c r="DM6" s="643"/>
      <c r="DN6" s="643"/>
      <c r="DO6" s="643"/>
      <c r="DP6" s="644"/>
      <c r="DQ6" s="648">
        <v>68321</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683</v>
      </c>
      <c r="S7" s="643"/>
      <c r="T7" s="643"/>
      <c r="U7" s="643"/>
      <c r="V7" s="643"/>
      <c r="W7" s="643"/>
      <c r="X7" s="643"/>
      <c r="Y7" s="644"/>
      <c r="Z7" s="675">
        <v>0</v>
      </c>
      <c r="AA7" s="675"/>
      <c r="AB7" s="675"/>
      <c r="AC7" s="675"/>
      <c r="AD7" s="676">
        <v>683</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593240</v>
      </c>
      <c r="BH7" s="643"/>
      <c r="BI7" s="643"/>
      <c r="BJ7" s="643"/>
      <c r="BK7" s="643"/>
      <c r="BL7" s="643"/>
      <c r="BM7" s="643"/>
      <c r="BN7" s="644"/>
      <c r="BO7" s="675">
        <v>29.8</v>
      </c>
      <c r="BP7" s="675"/>
      <c r="BQ7" s="675"/>
      <c r="BR7" s="675"/>
      <c r="BS7" s="676" t="s">
        <v>129</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7108875</v>
      </c>
      <c r="CS7" s="643"/>
      <c r="CT7" s="643"/>
      <c r="CU7" s="643"/>
      <c r="CV7" s="643"/>
      <c r="CW7" s="643"/>
      <c r="CX7" s="643"/>
      <c r="CY7" s="644"/>
      <c r="CZ7" s="675">
        <v>46.7</v>
      </c>
      <c r="DA7" s="675"/>
      <c r="DB7" s="675"/>
      <c r="DC7" s="675"/>
      <c r="DD7" s="648">
        <v>308368</v>
      </c>
      <c r="DE7" s="643"/>
      <c r="DF7" s="643"/>
      <c r="DG7" s="643"/>
      <c r="DH7" s="643"/>
      <c r="DI7" s="643"/>
      <c r="DJ7" s="643"/>
      <c r="DK7" s="643"/>
      <c r="DL7" s="643"/>
      <c r="DM7" s="643"/>
      <c r="DN7" s="643"/>
      <c r="DO7" s="643"/>
      <c r="DP7" s="644"/>
      <c r="DQ7" s="648">
        <v>1679797</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2429</v>
      </c>
      <c r="S8" s="643"/>
      <c r="T8" s="643"/>
      <c r="U8" s="643"/>
      <c r="V8" s="643"/>
      <c r="W8" s="643"/>
      <c r="X8" s="643"/>
      <c r="Y8" s="644"/>
      <c r="Z8" s="675">
        <v>0</v>
      </c>
      <c r="AA8" s="675"/>
      <c r="AB8" s="675"/>
      <c r="AC8" s="675"/>
      <c r="AD8" s="676">
        <v>2429</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10773</v>
      </c>
      <c r="BH8" s="643"/>
      <c r="BI8" s="643"/>
      <c r="BJ8" s="643"/>
      <c r="BK8" s="643"/>
      <c r="BL8" s="643"/>
      <c r="BM8" s="643"/>
      <c r="BN8" s="644"/>
      <c r="BO8" s="675">
        <v>0.5</v>
      </c>
      <c r="BP8" s="675"/>
      <c r="BQ8" s="675"/>
      <c r="BR8" s="675"/>
      <c r="BS8" s="648" t="s">
        <v>174</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956984</v>
      </c>
      <c r="CS8" s="643"/>
      <c r="CT8" s="643"/>
      <c r="CU8" s="643"/>
      <c r="CV8" s="643"/>
      <c r="CW8" s="643"/>
      <c r="CX8" s="643"/>
      <c r="CY8" s="644"/>
      <c r="CZ8" s="675">
        <v>6.3</v>
      </c>
      <c r="DA8" s="675"/>
      <c r="DB8" s="675"/>
      <c r="DC8" s="675"/>
      <c r="DD8" s="648" t="s">
        <v>129</v>
      </c>
      <c r="DE8" s="643"/>
      <c r="DF8" s="643"/>
      <c r="DG8" s="643"/>
      <c r="DH8" s="643"/>
      <c r="DI8" s="643"/>
      <c r="DJ8" s="643"/>
      <c r="DK8" s="643"/>
      <c r="DL8" s="643"/>
      <c r="DM8" s="643"/>
      <c r="DN8" s="643"/>
      <c r="DO8" s="643"/>
      <c r="DP8" s="644"/>
      <c r="DQ8" s="648">
        <v>516687</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2872</v>
      </c>
      <c r="S9" s="643"/>
      <c r="T9" s="643"/>
      <c r="U9" s="643"/>
      <c r="V9" s="643"/>
      <c r="W9" s="643"/>
      <c r="X9" s="643"/>
      <c r="Y9" s="644"/>
      <c r="Z9" s="675">
        <v>0</v>
      </c>
      <c r="AA9" s="675"/>
      <c r="AB9" s="675"/>
      <c r="AC9" s="675"/>
      <c r="AD9" s="676">
        <v>2872</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350789</v>
      </c>
      <c r="BH9" s="643"/>
      <c r="BI9" s="643"/>
      <c r="BJ9" s="643"/>
      <c r="BK9" s="643"/>
      <c r="BL9" s="643"/>
      <c r="BM9" s="643"/>
      <c r="BN9" s="644"/>
      <c r="BO9" s="675">
        <v>17.600000000000001</v>
      </c>
      <c r="BP9" s="675"/>
      <c r="BQ9" s="675"/>
      <c r="BR9" s="675"/>
      <c r="BS9" s="648" t="s">
        <v>129</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223969</v>
      </c>
      <c r="CS9" s="643"/>
      <c r="CT9" s="643"/>
      <c r="CU9" s="643"/>
      <c r="CV9" s="643"/>
      <c r="CW9" s="643"/>
      <c r="CX9" s="643"/>
      <c r="CY9" s="644"/>
      <c r="CZ9" s="675">
        <v>1.5</v>
      </c>
      <c r="DA9" s="675"/>
      <c r="DB9" s="675"/>
      <c r="DC9" s="675"/>
      <c r="DD9" s="648">
        <v>6470</v>
      </c>
      <c r="DE9" s="643"/>
      <c r="DF9" s="643"/>
      <c r="DG9" s="643"/>
      <c r="DH9" s="643"/>
      <c r="DI9" s="643"/>
      <c r="DJ9" s="643"/>
      <c r="DK9" s="643"/>
      <c r="DL9" s="643"/>
      <c r="DM9" s="643"/>
      <c r="DN9" s="643"/>
      <c r="DO9" s="643"/>
      <c r="DP9" s="644"/>
      <c r="DQ9" s="648">
        <v>180976</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229</v>
      </c>
      <c r="AE10" s="676"/>
      <c r="AF10" s="676"/>
      <c r="AG10" s="676"/>
      <c r="AH10" s="676"/>
      <c r="AI10" s="676"/>
      <c r="AJ10" s="676"/>
      <c r="AK10" s="676"/>
      <c r="AL10" s="645" t="s">
        <v>129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41671</v>
      </c>
      <c r="BH10" s="643"/>
      <c r="BI10" s="643"/>
      <c r="BJ10" s="643"/>
      <c r="BK10" s="643"/>
      <c r="BL10" s="643"/>
      <c r="BM10" s="643"/>
      <c r="BN10" s="644"/>
      <c r="BO10" s="675">
        <v>2.1</v>
      </c>
      <c r="BP10" s="675"/>
      <c r="BQ10" s="675"/>
      <c r="BR10" s="675"/>
      <c r="BS10" s="648" t="s">
        <v>129</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24093</v>
      </c>
      <c r="CS10" s="643"/>
      <c r="CT10" s="643"/>
      <c r="CU10" s="643"/>
      <c r="CV10" s="643"/>
      <c r="CW10" s="643"/>
      <c r="CX10" s="643"/>
      <c r="CY10" s="644"/>
      <c r="CZ10" s="675">
        <v>0.2</v>
      </c>
      <c r="DA10" s="675"/>
      <c r="DB10" s="675"/>
      <c r="DC10" s="675"/>
      <c r="DD10" s="648" t="s">
        <v>129</v>
      </c>
      <c r="DE10" s="643"/>
      <c r="DF10" s="643"/>
      <c r="DG10" s="643"/>
      <c r="DH10" s="643"/>
      <c r="DI10" s="643"/>
      <c r="DJ10" s="643"/>
      <c r="DK10" s="643"/>
      <c r="DL10" s="643"/>
      <c r="DM10" s="643"/>
      <c r="DN10" s="643"/>
      <c r="DO10" s="643"/>
      <c r="DP10" s="644"/>
      <c r="DQ10" s="648">
        <v>9342</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167869</v>
      </c>
      <c r="S11" s="643"/>
      <c r="T11" s="643"/>
      <c r="U11" s="643"/>
      <c r="V11" s="643"/>
      <c r="W11" s="643"/>
      <c r="X11" s="643"/>
      <c r="Y11" s="644"/>
      <c r="Z11" s="645">
        <v>1</v>
      </c>
      <c r="AA11" s="646"/>
      <c r="AB11" s="646"/>
      <c r="AC11" s="647"/>
      <c r="AD11" s="648">
        <v>167869</v>
      </c>
      <c r="AE11" s="643"/>
      <c r="AF11" s="643"/>
      <c r="AG11" s="643"/>
      <c r="AH11" s="643"/>
      <c r="AI11" s="643"/>
      <c r="AJ11" s="643"/>
      <c r="AK11" s="644"/>
      <c r="AL11" s="645">
        <v>6.3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190007</v>
      </c>
      <c r="BH11" s="643"/>
      <c r="BI11" s="643"/>
      <c r="BJ11" s="643"/>
      <c r="BK11" s="643"/>
      <c r="BL11" s="643"/>
      <c r="BM11" s="643"/>
      <c r="BN11" s="644"/>
      <c r="BO11" s="675">
        <v>9.5</v>
      </c>
      <c r="BP11" s="675"/>
      <c r="BQ11" s="675"/>
      <c r="BR11" s="675"/>
      <c r="BS11" s="648" t="s">
        <v>129</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1999282</v>
      </c>
      <c r="CS11" s="643"/>
      <c r="CT11" s="643"/>
      <c r="CU11" s="643"/>
      <c r="CV11" s="643"/>
      <c r="CW11" s="643"/>
      <c r="CX11" s="643"/>
      <c r="CY11" s="644"/>
      <c r="CZ11" s="675">
        <v>13.1</v>
      </c>
      <c r="DA11" s="675"/>
      <c r="DB11" s="675"/>
      <c r="DC11" s="675"/>
      <c r="DD11" s="648">
        <v>1368232</v>
      </c>
      <c r="DE11" s="643"/>
      <c r="DF11" s="643"/>
      <c r="DG11" s="643"/>
      <c r="DH11" s="643"/>
      <c r="DI11" s="643"/>
      <c r="DJ11" s="643"/>
      <c r="DK11" s="643"/>
      <c r="DL11" s="643"/>
      <c r="DM11" s="643"/>
      <c r="DN11" s="643"/>
      <c r="DO11" s="643"/>
      <c r="DP11" s="644"/>
      <c r="DQ11" s="648">
        <v>122900</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174</v>
      </c>
      <c r="AA12" s="675"/>
      <c r="AB12" s="675"/>
      <c r="AC12" s="675"/>
      <c r="AD12" s="676" t="s">
        <v>129</v>
      </c>
      <c r="AE12" s="676"/>
      <c r="AF12" s="676"/>
      <c r="AG12" s="676"/>
      <c r="AH12" s="676"/>
      <c r="AI12" s="676"/>
      <c r="AJ12" s="676"/>
      <c r="AK12" s="676"/>
      <c r="AL12" s="645" t="s">
        <v>229</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1297090</v>
      </c>
      <c r="BH12" s="643"/>
      <c r="BI12" s="643"/>
      <c r="BJ12" s="643"/>
      <c r="BK12" s="643"/>
      <c r="BL12" s="643"/>
      <c r="BM12" s="643"/>
      <c r="BN12" s="644"/>
      <c r="BO12" s="675">
        <v>65.099999999999994</v>
      </c>
      <c r="BP12" s="675"/>
      <c r="BQ12" s="675"/>
      <c r="BR12" s="675"/>
      <c r="BS12" s="648" t="s">
        <v>129</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1122140</v>
      </c>
      <c r="CS12" s="643"/>
      <c r="CT12" s="643"/>
      <c r="CU12" s="643"/>
      <c r="CV12" s="643"/>
      <c r="CW12" s="643"/>
      <c r="CX12" s="643"/>
      <c r="CY12" s="644"/>
      <c r="CZ12" s="675">
        <v>7.4</v>
      </c>
      <c r="DA12" s="675"/>
      <c r="DB12" s="675"/>
      <c r="DC12" s="675"/>
      <c r="DD12" s="648">
        <v>450028</v>
      </c>
      <c r="DE12" s="643"/>
      <c r="DF12" s="643"/>
      <c r="DG12" s="643"/>
      <c r="DH12" s="643"/>
      <c r="DI12" s="643"/>
      <c r="DJ12" s="643"/>
      <c r="DK12" s="643"/>
      <c r="DL12" s="643"/>
      <c r="DM12" s="643"/>
      <c r="DN12" s="643"/>
      <c r="DO12" s="643"/>
      <c r="DP12" s="644"/>
      <c r="DQ12" s="648">
        <v>454631</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129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1283321</v>
      </c>
      <c r="BH13" s="643"/>
      <c r="BI13" s="643"/>
      <c r="BJ13" s="643"/>
      <c r="BK13" s="643"/>
      <c r="BL13" s="643"/>
      <c r="BM13" s="643"/>
      <c r="BN13" s="644"/>
      <c r="BO13" s="675">
        <v>64.400000000000006</v>
      </c>
      <c r="BP13" s="675"/>
      <c r="BQ13" s="675"/>
      <c r="BR13" s="675"/>
      <c r="BS13" s="648" t="s">
        <v>229</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2442369</v>
      </c>
      <c r="CS13" s="643"/>
      <c r="CT13" s="643"/>
      <c r="CU13" s="643"/>
      <c r="CV13" s="643"/>
      <c r="CW13" s="643"/>
      <c r="CX13" s="643"/>
      <c r="CY13" s="644"/>
      <c r="CZ13" s="675">
        <v>16.100000000000001</v>
      </c>
      <c r="DA13" s="675"/>
      <c r="DB13" s="675"/>
      <c r="DC13" s="675"/>
      <c r="DD13" s="648">
        <v>1497292</v>
      </c>
      <c r="DE13" s="643"/>
      <c r="DF13" s="643"/>
      <c r="DG13" s="643"/>
      <c r="DH13" s="643"/>
      <c r="DI13" s="643"/>
      <c r="DJ13" s="643"/>
      <c r="DK13" s="643"/>
      <c r="DL13" s="643"/>
      <c r="DM13" s="643"/>
      <c r="DN13" s="643"/>
      <c r="DO13" s="643"/>
      <c r="DP13" s="644"/>
      <c r="DQ13" s="648">
        <v>793531</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21502</v>
      </c>
      <c r="BH14" s="643"/>
      <c r="BI14" s="643"/>
      <c r="BJ14" s="643"/>
      <c r="BK14" s="643"/>
      <c r="BL14" s="643"/>
      <c r="BM14" s="643"/>
      <c r="BN14" s="644"/>
      <c r="BO14" s="675">
        <v>1.1000000000000001</v>
      </c>
      <c r="BP14" s="675"/>
      <c r="BQ14" s="675"/>
      <c r="BR14" s="675"/>
      <c r="BS14" s="648" t="s">
        <v>229</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222227</v>
      </c>
      <c r="CS14" s="643"/>
      <c r="CT14" s="643"/>
      <c r="CU14" s="643"/>
      <c r="CV14" s="643"/>
      <c r="CW14" s="643"/>
      <c r="CX14" s="643"/>
      <c r="CY14" s="644"/>
      <c r="CZ14" s="675">
        <v>1.5</v>
      </c>
      <c r="DA14" s="675"/>
      <c r="DB14" s="675"/>
      <c r="DC14" s="675"/>
      <c r="DD14" s="648">
        <v>23316</v>
      </c>
      <c r="DE14" s="643"/>
      <c r="DF14" s="643"/>
      <c r="DG14" s="643"/>
      <c r="DH14" s="643"/>
      <c r="DI14" s="643"/>
      <c r="DJ14" s="643"/>
      <c r="DK14" s="643"/>
      <c r="DL14" s="643"/>
      <c r="DM14" s="643"/>
      <c r="DN14" s="643"/>
      <c r="DO14" s="643"/>
      <c r="DP14" s="644"/>
      <c r="DQ14" s="648">
        <v>206765</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229</v>
      </c>
      <c r="AA15" s="675"/>
      <c r="AB15" s="675"/>
      <c r="AC15" s="675"/>
      <c r="AD15" s="676" t="s">
        <v>229</v>
      </c>
      <c r="AE15" s="676"/>
      <c r="AF15" s="676"/>
      <c r="AG15" s="676"/>
      <c r="AH15" s="676"/>
      <c r="AI15" s="676"/>
      <c r="AJ15" s="676"/>
      <c r="AK15" s="676"/>
      <c r="AL15" s="645" t="s">
        <v>129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66720</v>
      </c>
      <c r="BH15" s="643"/>
      <c r="BI15" s="643"/>
      <c r="BJ15" s="643"/>
      <c r="BK15" s="643"/>
      <c r="BL15" s="643"/>
      <c r="BM15" s="643"/>
      <c r="BN15" s="644"/>
      <c r="BO15" s="675">
        <v>3.3</v>
      </c>
      <c r="BP15" s="675"/>
      <c r="BQ15" s="675"/>
      <c r="BR15" s="675"/>
      <c r="BS15" s="648" t="s">
        <v>129</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557969</v>
      </c>
      <c r="CS15" s="643"/>
      <c r="CT15" s="643"/>
      <c r="CU15" s="643"/>
      <c r="CV15" s="643"/>
      <c r="CW15" s="643"/>
      <c r="CX15" s="643"/>
      <c r="CY15" s="644"/>
      <c r="CZ15" s="675">
        <v>3.7</v>
      </c>
      <c r="DA15" s="675"/>
      <c r="DB15" s="675"/>
      <c r="DC15" s="675"/>
      <c r="DD15" s="648">
        <v>38782</v>
      </c>
      <c r="DE15" s="643"/>
      <c r="DF15" s="643"/>
      <c r="DG15" s="643"/>
      <c r="DH15" s="643"/>
      <c r="DI15" s="643"/>
      <c r="DJ15" s="643"/>
      <c r="DK15" s="643"/>
      <c r="DL15" s="643"/>
      <c r="DM15" s="643"/>
      <c r="DN15" s="643"/>
      <c r="DO15" s="643"/>
      <c r="DP15" s="644"/>
      <c r="DQ15" s="648">
        <v>308885</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3342</v>
      </c>
      <c r="S16" s="643"/>
      <c r="T16" s="643"/>
      <c r="U16" s="643"/>
      <c r="V16" s="643"/>
      <c r="W16" s="643"/>
      <c r="X16" s="643"/>
      <c r="Y16" s="644"/>
      <c r="Z16" s="675">
        <v>0</v>
      </c>
      <c r="AA16" s="675"/>
      <c r="AB16" s="675"/>
      <c r="AC16" s="675"/>
      <c r="AD16" s="676">
        <v>3342</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229</v>
      </c>
      <c r="BP16" s="675"/>
      <c r="BQ16" s="675"/>
      <c r="BR16" s="675"/>
      <c r="BS16" s="648" t="s">
        <v>129</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324772</v>
      </c>
      <c r="CS16" s="643"/>
      <c r="CT16" s="643"/>
      <c r="CU16" s="643"/>
      <c r="CV16" s="643"/>
      <c r="CW16" s="643"/>
      <c r="CX16" s="643"/>
      <c r="CY16" s="644"/>
      <c r="CZ16" s="675">
        <v>2.1</v>
      </c>
      <c r="DA16" s="675"/>
      <c r="DB16" s="675"/>
      <c r="DC16" s="675"/>
      <c r="DD16" s="648" t="s">
        <v>229</v>
      </c>
      <c r="DE16" s="643"/>
      <c r="DF16" s="643"/>
      <c r="DG16" s="643"/>
      <c r="DH16" s="643"/>
      <c r="DI16" s="643"/>
      <c r="DJ16" s="643"/>
      <c r="DK16" s="643"/>
      <c r="DL16" s="643"/>
      <c r="DM16" s="643"/>
      <c r="DN16" s="643"/>
      <c r="DO16" s="643"/>
      <c r="DP16" s="644"/>
      <c r="DQ16" s="648">
        <v>127674</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28034</v>
      </c>
      <c r="S17" s="643"/>
      <c r="T17" s="643"/>
      <c r="U17" s="643"/>
      <c r="V17" s="643"/>
      <c r="W17" s="643"/>
      <c r="X17" s="643"/>
      <c r="Y17" s="644"/>
      <c r="Z17" s="675">
        <v>0.2</v>
      </c>
      <c r="AA17" s="675"/>
      <c r="AB17" s="675"/>
      <c r="AC17" s="675"/>
      <c r="AD17" s="676">
        <v>28034</v>
      </c>
      <c r="AE17" s="676"/>
      <c r="AF17" s="676"/>
      <c r="AG17" s="676"/>
      <c r="AH17" s="676"/>
      <c r="AI17" s="676"/>
      <c r="AJ17" s="676"/>
      <c r="AK17" s="676"/>
      <c r="AL17" s="645">
        <v>1.1000000000000001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142467</v>
      </c>
      <c r="CS17" s="643"/>
      <c r="CT17" s="643"/>
      <c r="CU17" s="643"/>
      <c r="CV17" s="643"/>
      <c r="CW17" s="643"/>
      <c r="CX17" s="643"/>
      <c r="CY17" s="644"/>
      <c r="CZ17" s="675">
        <v>0.9</v>
      </c>
      <c r="DA17" s="675"/>
      <c r="DB17" s="675"/>
      <c r="DC17" s="675"/>
      <c r="DD17" s="648" t="s">
        <v>129</v>
      </c>
      <c r="DE17" s="643"/>
      <c r="DF17" s="643"/>
      <c r="DG17" s="643"/>
      <c r="DH17" s="643"/>
      <c r="DI17" s="643"/>
      <c r="DJ17" s="643"/>
      <c r="DK17" s="643"/>
      <c r="DL17" s="643"/>
      <c r="DM17" s="643"/>
      <c r="DN17" s="643"/>
      <c r="DO17" s="643"/>
      <c r="DP17" s="644"/>
      <c r="DQ17" s="648">
        <v>142238</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4187</v>
      </c>
      <c r="S18" s="643"/>
      <c r="T18" s="643"/>
      <c r="U18" s="643"/>
      <c r="V18" s="643"/>
      <c r="W18" s="643"/>
      <c r="X18" s="643"/>
      <c r="Y18" s="644"/>
      <c r="Z18" s="675">
        <v>0</v>
      </c>
      <c r="AA18" s="675"/>
      <c r="AB18" s="675"/>
      <c r="AC18" s="675"/>
      <c r="AD18" s="676">
        <v>4187</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229</v>
      </c>
      <c r="BH18" s="643"/>
      <c r="BI18" s="643"/>
      <c r="BJ18" s="643"/>
      <c r="BK18" s="643"/>
      <c r="BL18" s="643"/>
      <c r="BM18" s="643"/>
      <c r="BN18" s="644"/>
      <c r="BO18" s="675" t="s">
        <v>229</v>
      </c>
      <c r="BP18" s="675"/>
      <c r="BQ18" s="675"/>
      <c r="BR18" s="675"/>
      <c r="BS18" s="648" t="s">
        <v>129</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229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2155</v>
      </c>
      <c r="S19" s="643"/>
      <c r="T19" s="643"/>
      <c r="U19" s="643"/>
      <c r="V19" s="643"/>
      <c r="W19" s="643"/>
      <c r="X19" s="643"/>
      <c r="Y19" s="644"/>
      <c r="Z19" s="675">
        <v>0</v>
      </c>
      <c r="AA19" s="675"/>
      <c r="AB19" s="675"/>
      <c r="AC19" s="675"/>
      <c r="AD19" s="676">
        <v>2155</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14129</v>
      </c>
      <c r="BH19" s="643"/>
      <c r="BI19" s="643"/>
      <c r="BJ19" s="643"/>
      <c r="BK19" s="643"/>
      <c r="BL19" s="643"/>
      <c r="BM19" s="643"/>
      <c r="BN19" s="644"/>
      <c r="BO19" s="675">
        <v>0.7</v>
      </c>
      <c r="BP19" s="675"/>
      <c r="BQ19" s="675"/>
      <c r="BR19" s="675"/>
      <c r="BS19" s="648" t="s">
        <v>229</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174</v>
      </c>
      <c r="CS19" s="643"/>
      <c r="CT19" s="643"/>
      <c r="CU19" s="643"/>
      <c r="CV19" s="643"/>
      <c r="CW19" s="643"/>
      <c r="CX19" s="643"/>
      <c r="CY19" s="644"/>
      <c r="CZ19" s="675" t="s">
        <v>275</v>
      </c>
      <c r="DA19" s="675"/>
      <c r="DB19" s="675"/>
      <c r="DC19" s="675"/>
      <c r="DD19" s="648" t="s">
        <v>129</v>
      </c>
      <c r="DE19" s="643"/>
      <c r="DF19" s="643"/>
      <c r="DG19" s="643"/>
      <c r="DH19" s="643"/>
      <c r="DI19" s="643"/>
      <c r="DJ19" s="643"/>
      <c r="DK19" s="643"/>
      <c r="DL19" s="643"/>
      <c r="DM19" s="643"/>
      <c r="DN19" s="643"/>
      <c r="DO19" s="643"/>
      <c r="DP19" s="644"/>
      <c r="DQ19" s="648" t="s">
        <v>229</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1553</v>
      </c>
      <c r="S20" s="643"/>
      <c r="T20" s="643"/>
      <c r="U20" s="643"/>
      <c r="V20" s="643"/>
      <c r="W20" s="643"/>
      <c r="X20" s="643"/>
      <c r="Y20" s="644"/>
      <c r="Z20" s="675">
        <v>0</v>
      </c>
      <c r="AA20" s="675"/>
      <c r="AB20" s="675"/>
      <c r="AC20" s="675"/>
      <c r="AD20" s="676">
        <v>1553</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14129</v>
      </c>
      <c r="BH20" s="643"/>
      <c r="BI20" s="643"/>
      <c r="BJ20" s="643"/>
      <c r="BK20" s="643"/>
      <c r="BL20" s="643"/>
      <c r="BM20" s="643"/>
      <c r="BN20" s="644"/>
      <c r="BO20" s="675">
        <v>0.7</v>
      </c>
      <c r="BP20" s="675"/>
      <c r="BQ20" s="675"/>
      <c r="BR20" s="675"/>
      <c r="BS20" s="648" t="s">
        <v>229</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15206678</v>
      </c>
      <c r="CS20" s="643"/>
      <c r="CT20" s="643"/>
      <c r="CU20" s="643"/>
      <c r="CV20" s="643"/>
      <c r="CW20" s="643"/>
      <c r="CX20" s="643"/>
      <c r="CY20" s="644"/>
      <c r="CZ20" s="675">
        <v>100</v>
      </c>
      <c r="DA20" s="675"/>
      <c r="DB20" s="675"/>
      <c r="DC20" s="675"/>
      <c r="DD20" s="648">
        <v>3692488</v>
      </c>
      <c r="DE20" s="643"/>
      <c r="DF20" s="643"/>
      <c r="DG20" s="643"/>
      <c r="DH20" s="643"/>
      <c r="DI20" s="643"/>
      <c r="DJ20" s="643"/>
      <c r="DK20" s="643"/>
      <c r="DL20" s="643"/>
      <c r="DM20" s="643"/>
      <c r="DN20" s="643"/>
      <c r="DO20" s="643"/>
      <c r="DP20" s="644"/>
      <c r="DQ20" s="648">
        <v>4611747</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479</v>
      </c>
      <c r="S21" s="643"/>
      <c r="T21" s="643"/>
      <c r="U21" s="643"/>
      <c r="V21" s="643"/>
      <c r="W21" s="643"/>
      <c r="X21" s="643"/>
      <c r="Y21" s="644"/>
      <c r="Z21" s="675">
        <v>0</v>
      </c>
      <c r="AA21" s="675"/>
      <c r="AB21" s="675"/>
      <c r="AC21" s="675"/>
      <c r="AD21" s="676">
        <v>479</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14129</v>
      </c>
      <c r="BH21" s="643"/>
      <c r="BI21" s="643"/>
      <c r="BJ21" s="643"/>
      <c r="BK21" s="643"/>
      <c r="BL21" s="643"/>
      <c r="BM21" s="643"/>
      <c r="BN21" s="644"/>
      <c r="BO21" s="675">
        <v>0.7</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958485</v>
      </c>
      <c r="S22" s="643"/>
      <c r="T22" s="643"/>
      <c r="U22" s="643"/>
      <c r="V22" s="643"/>
      <c r="W22" s="643"/>
      <c r="X22" s="643"/>
      <c r="Y22" s="644"/>
      <c r="Z22" s="675">
        <v>5.5</v>
      </c>
      <c r="AA22" s="675"/>
      <c r="AB22" s="675"/>
      <c r="AC22" s="675"/>
      <c r="AD22" s="676">
        <v>392504</v>
      </c>
      <c r="AE22" s="676"/>
      <c r="AF22" s="676"/>
      <c r="AG22" s="676"/>
      <c r="AH22" s="676"/>
      <c r="AI22" s="676"/>
      <c r="AJ22" s="676"/>
      <c r="AK22" s="676"/>
      <c r="AL22" s="645">
        <v>14.7</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174</v>
      </c>
      <c r="BH22" s="643"/>
      <c r="BI22" s="643"/>
      <c r="BJ22" s="643"/>
      <c r="BK22" s="643"/>
      <c r="BL22" s="643"/>
      <c r="BM22" s="643"/>
      <c r="BN22" s="644"/>
      <c r="BO22" s="675" t="s">
        <v>129</v>
      </c>
      <c r="BP22" s="675"/>
      <c r="BQ22" s="675"/>
      <c r="BR22" s="675"/>
      <c r="BS22" s="648" t="s">
        <v>229</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392504</v>
      </c>
      <c r="S23" s="643"/>
      <c r="T23" s="643"/>
      <c r="U23" s="643"/>
      <c r="V23" s="643"/>
      <c r="W23" s="643"/>
      <c r="X23" s="643"/>
      <c r="Y23" s="644"/>
      <c r="Z23" s="675">
        <v>2.2000000000000002</v>
      </c>
      <c r="AA23" s="675"/>
      <c r="AB23" s="675"/>
      <c r="AC23" s="675"/>
      <c r="AD23" s="676">
        <v>392504</v>
      </c>
      <c r="AE23" s="676"/>
      <c r="AF23" s="676"/>
      <c r="AG23" s="676"/>
      <c r="AH23" s="676"/>
      <c r="AI23" s="676"/>
      <c r="AJ23" s="676"/>
      <c r="AK23" s="676"/>
      <c r="AL23" s="645">
        <v>14.7</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275</v>
      </c>
      <c r="BP23" s="675"/>
      <c r="BQ23" s="675"/>
      <c r="BR23" s="675"/>
      <c r="BS23" s="648" t="s">
        <v>229</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53467</v>
      </c>
      <c r="S24" s="643"/>
      <c r="T24" s="643"/>
      <c r="U24" s="643"/>
      <c r="V24" s="643"/>
      <c r="W24" s="643"/>
      <c r="X24" s="643"/>
      <c r="Y24" s="644"/>
      <c r="Z24" s="675">
        <v>0.3</v>
      </c>
      <c r="AA24" s="675"/>
      <c r="AB24" s="675"/>
      <c r="AC24" s="675"/>
      <c r="AD24" s="676" t="s">
        <v>129</v>
      </c>
      <c r="AE24" s="676"/>
      <c r="AF24" s="676"/>
      <c r="AG24" s="676"/>
      <c r="AH24" s="676"/>
      <c r="AI24" s="676"/>
      <c r="AJ24" s="676"/>
      <c r="AK24" s="676"/>
      <c r="AL24" s="645" t="s">
        <v>129</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229</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1453641</v>
      </c>
      <c r="CS24" s="698"/>
      <c r="CT24" s="698"/>
      <c r="CU24" s="698"/>
      <c r="CV24" s="698"/>
      <c r="CW24" s="698"/>
      <c r="CX24" s="698"/>
      <c r="CY24" s="741"/>
      <c r="CZ24" s="742">
        <v>9.6</v>
      </c>
      <c r="DA24" s="715"/>
      <c r="DB24" s="715"/>
      <c r="DC24" s="745"/>
      <c r="DD24" s="740">
        <v>638258</v>
      </c>
      <c r="DE24" s="698"/>
      <c r="DF24" s="698"/>
      <c r="DG24" s="698"/>
      <c r="DH24" s="698"/>
      <c r="DI24" s="698"/>
      <c r="DJ24" s="698"/>
      <c r="DK24" s="741"/>
      <c r="DL24" s="740">
        <v>579001</v>
      </c>
      <c r="DM24" s="698"/>
      <c r="DN24" s="698"/>
      <c r="DO24" s="698"/>
      <c r="DP24" s="698"/>
      <c r="DQ24" s="698"/>
      <c r="DR24" s="698"/>
      <c r="DS24" s="698"/>
      <c r="DT24" s="698"/>
      <c r="DU24" s="698"/>
      <c r="DV24" s="741"/>
      <c r="DW24" s="742">
        <v>21.6</v>
      </c>
      <c r="DX24" s="715"/>
      <c r="DY24" s="715"/>
      <c r="DZ24" s="715"/>
      <c r="EA24" s="715"/>
      <c r="EB24" s="715"/>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v>512514</v>
      </c>
      <c r="S25" s="643"/>
      <c r="T25" s="643"/>
      <c r="U25" s="643"/>
      <c r="V25" s="643"/>
      <c r="W25" s="643"/>
      <c r="X25" s="643"/>
      <c r="Y25" s="644"/>
      <c r="Z25" s="675">
        <v>2.9</v>
      </c>
      <c r="AA25" s="675"/>
      <c r="AB25" s="675"/>
      <c r="AC25" s="675"/>
      <c r="AD25" s="676" t="s">
        <v>229</v>
      </c>
      <c r="AE25" s="676"/>
      <c r="AF25" s="676"/>
      <c r="AG25" s="676"/>
      <c r="AH25" s="676"/>
      <c r="AI25" s="676"/>
      <c r="AJ25" s="676"/>
      <c r="AK25" s="676"/>
      <c r="AL25" s="645" t="s">
        <v>129</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956653</v>
      </c>
      <c r="CS25" s="661"/>
      <c r="CT25" s="661"/>
      <c r="CU25" s="661"/>
      <c r="CV25" s="661"/>
      <c r="CW25" s="661"/>
      <c r="CX25" s="661"/>
      <c r="CY25" s="662"/>
      <c r="CZ25" s="645">
        <v>6.3</v>
      </c>
      <c r="DA25" s="663"/>
      <c r="DB25" s="663"/>
      <c r="DC25" s="664"/>
      <c r="DD25" s="648">
        <v>385923</v>
      </c>
      <c r="DE25" s="661"/>
      <c r="DF25" s="661"/>
      <c r="DG25" s="661"/>
      <c r="DH25" s="661"/>
      <c r="DI25" s="661"/>
      <c r="DJ25" s="661"/>
      <c r="DK25" s="662"/>
      <c r="DL25" s="648">
        <v>340357</v>
      </c>
      <c r="DM25" s="661"/>
      <c r="DN25" s="661"/>
      <c r="DO25" s="661"/>
      <c r="DP25" s="661"/>
      <c r="DQ25" s="661"/>
      <c r="DR25" s="661"/>
      <c r="DS25" s="661"/>
      <c r="DT25" s="661"/>
      <c r="DU25" s="661"/>
      <c r="DV25" s="662"/>
      <c r="DW25" s="645">
        <v>12.7</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3217221</v>
      </c>
      <c r="S26" s="643"/>
      <c r="T26" s="643"/>
      <c r="U26" s="643"/>
      <c r="V26" s="643"/>
      <c r="W26" s="643"/>
      <c r="X26" s="643"/>
      <c r="Y26" s="644"/>
      <c r="Z26" s="675">
        <v>18.3</v>
      </c>
      <c r="AA26" s="675"/>
      <c r="AB26" s="675"/>
      <c r="AC26" s="675"/>
      <c r="AD26" s="676">
        <v>2648235</v>
      </c>
      <c r="AE26" s="676"/>
      <c r="AF26" s="676"/>
      <c r="AG26" s="676"/>
      <c r="AH26" s="676"/>
      <c r="AI26" s="676"/>
      <c r="AJ26" s="676"/>
      <c r="AK26" s="676"/>
      <c r="AL26" s="645">
        <v>99.5</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623909</v>
      </c>
      <c r="CS26" s="643"/>
      <c r="CT26" s="643"/>
      <c r="CU26" s="643"/>
      <c r="CV26" s="643"/>
      <c r="CW26" s="643"/>
      <c r="CX26" s="643"/>
      <c r="CY26" s="644"/>
      <c r="CZ26" s="645">
        <v>4.0999999999999996</v>
      </c>
      <c r="DA26" s="663"/>
      <c r="DB26" s="663"/>
      <c r="DC26" s="664"/>
      <c r="DD26" s="648">
        <v>126188</v>
      </c>
      <c r="DE26" s="643"/>
      <c r="DF26" s="643"/>
      <c r="DG26" s="643"/>
      <c r="DH26" s="643"/>
      <c r="DI26" s="643"/>
      <c r="DJ26" s="643"/>
      <c r="DK26" s="644"/>
      <c r="DL26" s="648" t="s">
        <v>174</v>
      </c>
      <c r="DM26" s="643"/>
      <c r="DN26" s="643"/>
      <c r="DO26" s="643"/>
      <c r="DP26" s="643"/>
      <c r="DQ26" s="643"/>
      <c r="DR26" s="643"/>
      <c r="DS26" s="643"/>
      <c r="DT26" s="643"/>
      <c r="DU26" s="643"/>
      <c r="DV26" s="644"/>
      <c r="DW26" s="645" t="s">
        <v>229</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828</v>
      </c>
      <c r="S27" s="643"/>
      <c r="T27" s="643"/>
      <c r="U27" s="643"/>
      <c r="V27" s="643"/>
      <c r="W27" s="643"/>
      <c r="X27" s="643"/>
      <c r="Y27" s="644"/>
      <c r="Z27" s="675">
        <v>0</v>
      </c>
      <c r="AA27" s="675"/>
      <c r="AB27" s="675"/>
      <c r="AC27" s="675"/>
      <c r="AD27" s="676">
        <v>828</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1992681</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354521</v>
      </c>
      <c r="CS27" s="661"/>
      <c r="CT27" s="661"/>
      <c r="CU27" s="661"/>
      <c r="CV27" s="661"/>
      <c r="CW27" s="661"/>
      <c r="CX27" s="661"/>
      <c r="CY27" s="662"/>
      <c r="CZ27" s="645">
        <v>2.2999999999999998</v>
      </c>
      <c r="DA27" s="663"/>
      <c r="DB27" s="663"/>
      <c r="DC27" s="664"/>
      <c r="DD27" s="648">
        <v>110097</v>
      </c>
      <c r="DE27" s="661"/>
      <c r="DF27" s="661"/>
      <c r="DG27" s="661"/>
      <c r="DH27" s="661"/>
      <c r="DI27" s="661"/>
      <c r="DJ27" s="661"/>
      <c r="DK27" s="662"/>
      <c r="DL27" s="648">
        <v>96406</v>
      </c>
      <c r="DM27" s="661"/>
      <c r="DN27" s="661"/>
      <c r="DO27" s="661"/>
      <c r="DP27" s="661"/>
      <c r="DQ27" s="661"/>
      <c r="DR27" s="661"/>
      <c r="DS27" s="661"/>
      <c r="DT27" s="661"/>
      <c r="DU27" s="661"/>
      <c r="DV27" s="662"/>
      <c r="DW27" s="645">
        <v>3.6</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8616</v>
      </c>
      <c r="S28" s="643"/>
      <c r="T28" s="643"/>
      <c r="U28" s="643"/>
      <c r="V28" s="643"/>
      <c r="W28" s="643"/>
      <c r="X28" s="643"/>
      <c r="Y28" s="644"/>
      <c r="Z28" s="675">
        <v>0</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142467</v>
      </c>
      <c r="CS28" s="643"/>
      <c r="CT28" s="643"/>
      <c r="CU28" s="643"/>
      <c r="CV28" s="643"/>
      <c r="CW28" s="643"/>
      <c r="CX28" s="643"/>
      <c r="CY28" s="644"/>
      <c r="CZ28" s="645">
        <v>0.9</v>
      </c>
      <c r="DA28" s="663"/>
      <c r="DB28" s="663"/>
      <c r="DC28" s="664"/>
      <c r="DD28" s="648">
        <v>142238</v>
      </c>
      <c r="DE28" s="643"/>
      <c r="DF28" s="643"/>
      <c r="DG28" s="643"/>
      <c r="DH28" s="643"/>
      <c r="DI28" s="643"/>
      <c r="DJ28" s="643"/>
      <c r="DK28" s="644"/>
      <c r="DL28" s="648">
        <v>142238</v>
      </c>
      <c r="DM28" s="643"/>
      <c r="DN28" s="643"/>
      <c r="DO28" s="643"/>
      <c r="DP28" s="643"/>
      <c r="DQ28" s="643"/>
      <c r="DR28" s="643"/>
      <c r="DS28" s="643"/>
      <c r="DT28" s="643"/>
      <c r="DU28" s="643"/>
      <c r="DV28" s="644"/>
      <c r="DW28" s="645">
        <v>5.3</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73613</v>
      </c>
      <c r="S29" s="643"/>
      <c r="T29" s="643"/>
      <c r="U29" s="643"/>
      <c r="V29" s="643"/>
      <c r="W29" s="643"/>
      <c r="X29" s="643"/>
      <c r="Y29" s="644"/>
      <c r="Z29" s="675">
        <v>0.4</v>
      </c>
      <c r="AA29" s="675"/>
      <c r="AB29" s="675"/>
      <c r="AC29" s="675"/>
      <c r="AD29" s="676">
        <v>2809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70</v>
      </c>
      <c r="CG29" s="686"/>
      <c r="CH29" s="686"/>
      <c r="CI29" s="686"/>
      <c r="CJ29" s="686"/>
      <c r="CK29" s="686"/>
      <c r="CL29" s="686"/>
      <c r="CM29" s="686"/>
      <c r="CN29" s="686"/>
      <c r="CO29" s="686"/>
      <c r="CP29" s="686"/>
      <c r="CQ29" s="687"/>
      <c r="CR29" s="642">
        <v>142467</v>
      </c>
      <c r="CS29" s="661"/>
      <c r="CT29" s="661"/>
      <c r="CU29" s="661"/>
      <c r="CV29" s="661"/>
      <c r="CW29" s="661"/>
      <c r="CX29" s="661"/>
      <c r="CY29" s="662"/>
      <c r="CZ29" s="645">
        <v>0.9</v>
      </c>
      <c r="DA29" s="663"/>
      <c r="DB29" s="663"/>
      <c r="DC29" s="664"/>
      <c r="DD29" s="648">
        <v>142238</v>
      </c>
      <c r="DE29" s="661"/>
      <c r="DF29" s="661"/>
      <c r="DG29" s="661"/>
      <c r="DH29" s="661"/>
      <c r="DI29" s="661"/>
      <c r="DJ29" s="661"/>
      <c r="DK29" s="662"/>
      <c r="DL29" s="648">
        <v>142238</v>
      </c>
      <c r="DM29" s="661"/>
      <c r="DN29" s="661"/>
      <c r="DO29" s="661"/>
      <c r="DP29" s="661"/>
      <c r="DQ29" s="661"/>
      <c r="DR29" s="661"/>
      <c r="DS29" s="661"/>
      <c r="DT29" s="661"/>
      <c r="DU29" s="661"/>
      <c r="DV29" s="662"/>
      <c r="DW29" s="645">
        <v>5.3</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4130</v>
      </c>
      <c r="S30" s="643"/>
      <c r="T30" s="643"/>
      <c r="U30" s="643"/>
      <c r="V30" s="643"/>
      <c r="W30" s="643"/>
      <c r="X30" s="643"/>
      <c r="Y30" s="644"/>
      <c r="Z30" s="675">
        <v>0</v>
      </c>
      <c r="AA30" s="675"/>
      <c r="AB30" s="675"/>
      <c r="AC30" s="675"/>
      <c r="AD30" s="676" t="s">
        <v>229</v>
      </c>
      <c r="AE30" s="676"/>
      <c r="AF30" s="676"/>
      <c r="AG30" s="676"/>
      <c r="AH30" s="676"/>
      <c r="AI30" s="676"/>
      <c r="AJ30" s="676"/>
      <c r="AK30" s="676"/>
      <c r="AL30" s="645" t="s">
        <v>229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137536</v>
      </c>
      <c r="CS30" s="643"/>
      <c r="CT30" s="643"/>
      <c r="CU30" s="643"/>
      <c r="CV30" s="643"/>
      <c r="CW30" s="643"/>
      <c r="CX30" s="643"/>
      <c r="CY30" s="644"/>
      <c r="CZ30" s="645">
        <v>0.9</v>
      </c>
      <c r="DA30" s="663"/>
      <c r="DB30" s="663"/>
      <c r="DC30" s="664"/>
      <c r="DD30" s="648">
        <v>137307</v>
      </c>
      <c r="DE30" s="643"/>
      <c r="DF30" s="643"/>
      <c r="DG30" s="643"/>
      <c r="DH30" s="643"/>
      <c r="DI30" s="643"/>
      <c r="DJ30" s="643"/>
      <c r="DK30" s="644"/>
      <c r="DL30" s="648">
        <v>137307</v>
      </c>
      <c r="DM30" s="643"/>
      <c r="DN30" s="643"/>
      <c r="DO30" s="643"/>
      <c r="DP30" s="643"/>
      <c r="DQ30" s="643"/>
      <c r="DR30" s="643"/>
      <c r="DS30" s="643"/>
      <c r="DT30" s="643"/>
      <c r="DU30" s="643"/>
      <c r="DV30" s="644"/>
      <c r="DW30" s="645">
        <v>5.0999999999999996</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3662126</v>
      </c>
      <c r="S31" s="643"/>
      <c r="T31" s="643"/>
      <c r="U31" s="643"/>
      <c r="V31" s="643"/>
      <c r="W31" s="643"/>
      <c r="X31" s="643"/>
      <c r="Y31" s="644"/>
      <c r="Z31" s="675">
        <v>20.9</v>
      </c>
      <c r="AA31" s="675"/>
      <c r="AB31" s="675"/>
      <c r="AC31" s="675"/>
      <c r="AD31" s="676" t="s">
        <v>129</v>
      </c>
      <c r="AE31" s="676"/>
      <c r="AF31" s="676"/>
      <c r="AG31" s="676"/>
      <c r="AH31" s="676"/>
      <c r="AI31" s="676"/>
      <c r="AJ31" s="676"/>
      <c r="AK31" s="676"/>
      <c r="AL31" s="645" t="s">
        <v>229</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99.2</v>
      </c>
      <c r="BH31" s="714"/>
      <c r="BI31" s="714"/>
      <c r="BJ31" s="714"/>
      <c r="BK31" s="714"/>
      <c r="BL31" s="714"/>
      <c r="BM31" s="715">
        <v>97.4</v>
      </c>
      <c r="BN31" s="714"/>
      <c r="BO31" s="714"/>
      <c r="BP31" s="714"/>
      <c r="BQ31" s="716"/>
      <c r="BR31" s="713">
        <v>98.7</v>
      </c>
      <c r="BS31" s="714"/>
      <c r="BT31" s="714"/>
      <c r="BU31" s="714"/>
      <c r="BV31" s="714"/>
      <c r="BW31" s="714"/>
      <c r="BX31" s="715">
        <v>98.1</v>
      </c>
      <c r="BY31" s="714"/>
      <c r="BZ31" s="714"/>
      <c r="CA31" s="714"/>
      <c r="CB31" s="716"/>
      <c r="CD31" s="733"/>
      <c r="CE31" s="734"/>
      <c r="CF31" s="689" t="s">
        <v>314</v>
      </c>
      <c r="CG31" s="686"/>
      <c r="CH31" s="686"/>
      <c r="CI31" s="686"/>
      <c r="CJ31" s="686"/>
      <c r="CK31" s="686"/>
      <c r="CL31" s="686"/>
      <c r="CM31" s="686"/>
      <c r="CN31" s="686"/>
      <c r="CO31" s="686"/>
      <c r="CP31" s="686"/>
      <c r="CQ31" s="687"/>
      <c r="CR31" s="642">
        <v>4931</v>
      </c>
      <c r="CS31" s="661"/>
      <c r="CT31" s="661"/>
      <c r="CU31" s="661"/>
      <c r="CV31" s="661"/>
      <c r="CW31" s="661"/>
      <c r="CX31" s="661"/>
      <c r="CY31" s="662"/>
      <c r="CZ31" s="645">
        <v>0</v>
      </c>
      <c r="DA31" s="663"/>
      <c r="DB31" s="663"/>
      <c r="DC31" s="664"/>
      <c r="DD31" s="648">
        <v>4931</v>
      </c>
      <c r="DE31" s="661"/>
      <c r="DF31" s="661"/>
      <c r="DG31" s="661"/>
      <c r="DH31" s="661"/>
      <c r="DI31" s="661"/>
      <c r="DJ31" s="661"/>
      <c r="DK31" s="662"/>
      <c r="DL31" s="648">
        <v>4931</v>
      </c>
      <c r="DM31" s="661"/>
      <c r="DN31" s="661"/>
      <c r="DO31" s="661"/>
      <c r="DP31" s="661"/>
      <c r="DQ31" s="661"/>
      <c r="DR31" s="661"/>
      <c r="DS31" s="661"/>
      <c r="DT31" s="661"/>
      <c r="DU31" s="661"/>
      <c r="DV31" s="662"/>
      <c r="DW31" s="645">
        <v>0.2</v>
      </c>
      <c r="DX31" s="663"/>
      <c r="DY31" s="663"/>
      <c r="DZ31" s="663"/>
      <c r="EA31" s="663"/>
      <c r="EB31" s="663"/>
      <c r="EC31" s="681"/>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129</v>
      </c>
      <c r="S32" s="643"/>
      <c r="T32" s="643"/>
      <c r="U32" s="643"/>
      <c r="V32" s="643"/>
      <c r="W32" s="643"/>
      <c r="X32" s="643"/>
      <c r="Y32" s="644"/>
      <c r="Z32" s="675" t="s">
        <v>275</v>
      </c>
      <c r="AA32" s="675"/>
      <c r="AB32" s="675"/>
      <c r="AC32" s="675"/>
      <c r="AD32" s="676" t="s">
        <v>229</v>
      </c>
      <c r="AE32" s="676"/>
      <c r="AF32" s="676"/>
      <c r="AG32" s="676"/>
      <c r="AH32" s="676"/>
      <c r="AI32" s="676"/>
      <c r="AJ32" s="676"/>
      <c r="AK32" s="676"/>
      <c r="AL32" s="645" t="s">
        <v>129</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98</v>
      </c>
      <c r="BH32" s="661"/>
      <c r="BI32" s="661"/>
      <c r="BJ32" s="661"/>
      <c r="BK32" s="661"/>
      <c r="BL32" s="661"/>
      <c r="BM32" s="646">
        <v>93.4</v>
      </c>
      <c r="BN32" s="727"/>
      <c r="BO32" s="727"/>
      <c r="BP32" s="727"/>
      <c r="BQ32" s="685"/>
      <c r="BR32" s="726">
        <v>96.4</v>
      </c>
      <c r="BS32" s="661"/>
      <c r="BT32" s="661"/>
      <c r="BU32" s="661"/>
      <c r="BV32" s="661"/>
      <c r="BW32" s="661"/>
      <c r="BX32" s="646">
        <v>95</v>
      </c>
      <c r="BY32" s="727"/>
      <c r="BZ32" s="727"/>
      <c r="CA32" s="727"/>
      <c r="CB32" s="685"/>
      <c r="CD32" s="735"/>
      <c r="CE32" s="736"/>
      <c r="CF32" s="689" t="s">
        <v>318</v>
      </c>
      <c r="CG32" s="686"/>
      <c r="CH32" s="686"/>
      <c r="CI32" s="686"/>
      <c r="CJ32" s="686"/>
      <c r="CK32" s="686"/>
      <c r="CL32" s="686"/>
      <c r="CM32" s="686"/>
      <c r="CN32" s="686"/>
      <c r="CO32" s="686"/>
      <c r="CP32" s="686"/>
      <c r="CQ32" s="687"/>
      <c r="CR32" s="642" t="s">
        <v>229</v>
      </c>
      <c r="CS32" s="643"/>
      <c r="CT32" s="643"/>
      <c r="CU32" s="643"/>
      <c r="CV32" s="643"/>
      <c r="CW32" s="643"/>
      <c r="CX32" s="643"/>
      <c r="CY32" s="644"/>
      <c r="CZ32" s="645" t="s">
        <v>129</v>
      </c>
      <c r="DA32" s="663"/>
      <c r="DB32" s="663"/>
      <c r="DC32" s="664"/>
      <c r="DD32" s="648" t="s">
        <v>229</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1463679</v>
      </c>
      <c r="S33" s="643"/>
      <c r="T33" s="643"/>
      <c r="U33" s="643"/>
      <c r="V33" s="643"/>
      <c r="W33" s="643"/>
      <c r="X33" s="643"/>
      <c r="Y33" s="644"/>
      <c r="Z33" s="675">
        <v>8.3000000000000007</v>
      </c>
      <c r="AA33" s="675"/>
      <c r="AB33" s="675"/>
      <c r="AC33" s="675"/>
      <c r="AD33" s="676" t="s">
        <v>129</v>
      </c>
      <c r="AE33" s="676"/>
      <c r="AF33" s="676"/>
      <c r="AG33" s="676"/>
      <c r="AH33" s="676"/>
      <c r="AI33" s="676"/>
      <c r="AJ33" s="676"/>
      <c r="AK33" s="676"/>
      <c r="AL33" s="645" t="s">
        <v>229</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99.7</v>
      </c>
      <c r="BH33" s="627"/>
      <c r="BI33" s="627"/>
      <c r="BJ33" s="627"/>
      <c r="BK33" s="627"/>
      <c r="BL33" s="627"/>
      <c r="BM33" s="669">
        <v>99.2</v>
      </c>
      <c r="BN33" s="627"/>
      <c r="BO33" s="627"/>
      <c r="BP33" s="627"/>
      <c r="BQ33" s="671"/>
      <c r="BR33" s="709">
        <v>99.8</v>
      </c>
      <c r="BS33" s="627"/>
      <c r="BT33" s="627"/>
      <c r="BU33" s="627"/>
      <c r="BV33" s="627"/>
      <c r="BW33" s="627"/>
      <c r="BX33" s="669">
        <v>99.6</v>
      </c>
      <c r="BY33" s="627"/>
      <c r="BZ33" s="627"/>
      <c r="CA33" s="627"/>
      <c r="CB33" s="671"/>
      <c r="CD33" s="689" t="s">
        <v>321</v>
      </c>
      <c r="CE33" s="686"/>
      <c r="CF33" s="686"/>
      <c r="CG33" s="686"/>
      <c r="CH33" s="686"/>
      <c r="CI33" s="686"/>
      <c r="CJ33" s="686"/>
      <c r="CK33" s="686"/>
      <c r="CL33" s="686"/>
      <c r="CM33" s="686"/>
      <c r="CN33" s="686"/>
      <c r="CO33" s="686"/>
      <c r="CP33" s="686"/>
      <c r="CQ33" s="687"/>
      <c r="CR33" s="642">
        <v>9735777</v>
      </c>
      <c r="CS33" s="661"/>
      <c r="CT33" s="661"/>
      <c r="CU33" s="661"/>
      <c r="CV33" s="661"/>
      <c r="CW33" s="661"/>
      <c r="CX33" s="661"/>
      <c r="CY33" s="662"/>
      <c r="CZ33" s="645">
        <v>64</v>
      </c>
      <c r="DA33" s="663"/>
      <c r="DB33" s="663"/>
      <c r="DC33" s="664"/>
      <c r="DD33" s="648">
        <v>3619286</v>
      </c>
      <c r="DE33" s="661"/>
      <c r="DF33" s="661"/>
      <c r="DG33" s="661"/>
      <c r="DH33" s="661"/>
      <c r="DI33" s="661"/>
      <c r="DJ33" s="661"/>
      <c r="DK33" s="662"/>
      <c r="DL33" s="648">
        <v>1607803</v>
      </c>
      <c r="DM33" s="661"/>
      <c r="DN33" s="661"/>
      <c r="DO33" s="661"/>
      <c r="DP33" s="661"/>
      <c r="DQ33" s="661"/>
      <c r="DR33" s="661"/>
      <c r="DS33" s="661"/>
      <c r="DT33" s="661"/>
      <c r="DU33" s="661"/>
      <c r="DV33" s="662"/>
      <c r="DW33" s="645">
        <v>59.9</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68217</v>
      </c>
      <c r="S34" s="643"/>
      <c r="T34" s="643"/>
      <c r="U34" s="643"/>
      <c r="V34" s="643"/>
      <c r="W34" s="643"/>
      <c r="X34" s="643"/>
      <c r="Y34" s="644"/>
      <c r="Z34" s="675">
        <v>0.4</v>
      </c>
      <c r="AA34" s="675"/>
      <c r="AB34" s="675"/>
      <c r="AC34" s="675"/>
      <c r="AD34" s="676">
        <v>10053</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2125017</v>
      </c>
      <c r="CS34" s="643"/>
      <c r="CT34" s="643"/>
      <c r="CU34" s="643"/>
      <c r="CV34" s="643"/>
      <c r="CW34" s="643"/>
      <c r="CX34" s="643"/>
      <c r="CY34" s="644"/>
      <c r="CZ34" s="645">
        <v>14</v>
      </c>
      <c r="DA34" s="663"/>
      <c r="DB34" s="663"/>
      <c r="DC34" s="664"/>
      <c r="DD34" s="648">
        <v>1165351</v>
      </c>
      <c r="DE34" s="643"/>
      <c r="DF34" s="643"/>
      <c r="DG34" s="643"/>
      <c r="DH34" s="643"/>
      <c r="DI34" s="643"/>
      <c r="DJ34" s="643"/>
      <c r="DK34" s="644"/>
      <c r="DL34" s="648">
        <v>700332</v>
      </c>
      <c r="DM34" s="643"/>
      <c r="DN34" s="643"/>
      <c r="DO34" s="643"/>
      <c r="DP34" s="643"/>
      <c r="DQ34" s="643"/>
      <c r="DR34" s="643"/>
      <c r="DS34" s="643"/>
      <c r="DT34" s="643"/>
      <c r="DU34" s="643"/>
      <c r="DV34" s="644"/>
      <c r="DW34" s="645">
        <v>26.1</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40009</v>
      </c>
      <c r="S35" s="643"/>
      <c r="T35" s="643"/>
      <c r="U35" s="643"/>
      <c r="V35" s="643"/>
      <c r="W35" s="643"/>
      <c r="X35" s="643"/>
      <c r="Y35" s="644"/>
      <c r="Z35" s="675">
        <v>0.2</v>
      </c>
      <c r="AA35" s="675"/>
      <c r="AB35" s="675"/>
      <c r="AC35" s="675"/>
      <c r="AD35" s="676" t="s">
        <v>129</v>
      </c>
      <c r="AE35" s="676"/>
      <c r="AF35" s="676"/>
      <c r="AG35" s="676"/>
      <c r="AH35" s="676"/>
      <c r="AI35" s="676"/>
      <c r="AJ35" s="676"/>
      <c r="AK35" s="676"/>
      <c r="AL35" s="645" t="s">
        <v>229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298364</v>
      </c>
      <c r="CS35" s="661"/>
      <c r="CT35" s="661"/>
      <c r="CU35" s="661"/>
      <c r="CV35" s="661"/>
      <c r="CW35" s="661"/>
      <c r="CX35" s="661"/>
      <c r="CY35" s="662"/>
      <c r="CZ35" s="645">
        <v>2</v>
      </c>
      <c r="DA35" s="663"/>
      <c r="DB35" s="663"/>
      <c r="DC35" s="664"/>
      <c r="DD35" s="648">
        <v>244446</v>
      </c>
      <c r="DE35" s="661"/>
      <c r="DF35" s="661"/>
      <c r="DG35" s="661"/>
      <c r="DH35" s="661"/>
      <c r="DI35" s="661"/>
      <c r="DJ35" s="661"/>
      <c r="DK35" s="662"/>
      <c r="DL35" s="648">
        <v>109806</v>
      </c>
      <c r="DM35" s="661"/>
      <c r="DN35" s="661"/>
      <c r="DO35" s="661"/>
      <c r="DP35" s="661"/>
      <c r="DQ35" s="661"/>
      <c r="DR35" s="661"/>
      <c r="DS35" s="661"/>
      <c r="DT35" s="661"/>
      <c r="DU35" s="661"/>
      <c r="DV35" s="662"/>
      <c r="DW35" s="645">
        <v>4.0999999999999996</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2947532</v>
      </c>
      <c r="S36" s="643"/>
      <c r="T36" s="643"/>
      <c r="U36" s="643"/>
      <c r="V36" s="643"/>
      <c r="W36" s="643"/>
      <c r="X36" s="643"/>
      <c r="Y36" s="644"/>
      <c r="Z36" s="675">
        <v>16.8</v>
      </c>
      <c r="AA36" s="675"/>
      <c r="AB36" s="675"/>
      <c r="AC36" s="675"/>
      <c r="AD36" s="676" t="s">
        <v>129</v>
      </c>
      <c r="AE36" s="676"/>
      <c r="AF36" s="676"/>
      <c r="AG36" s="676"/>
      <c r="AH36" s="676"/>
      <c r="AI36" s="676"/>
      <c r="AJ36" s="676"/>
      <c r="AK36" s="676"/>
      <c r="AL36" s="645" t="s">
        <v>129</v>
      </c>
      <c r="AM36" s="646"/>
      <c r="AN36" s="646"/>
      <c r="AO36" s="677"/>
      <c r="AP36" s="235"/>
      <c r="AQ36" s="694" t="s">
        <v>329</v>
      </c>
      <c r="AR36" s="695"/>
      <c r="AS36" s="695"/>
      <c r="AT36" s="695"/>
      <c r="AU36" s="695"/>
      <c r="AV36" s="695"/>
      <c r="AW36" s="695"/>
      <c r="AX36" s="695"/>
      <c r="AY36" s="696"/>
      <c r="AZ36" s="697">
        <v>750677</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132278</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1624169</v>
      </c>
      <c r="CS36" s="643"/>
      <c r="CT36" s="643"/>
      <c r="CU36" s="643"/>
      <c r="CV36" s="643"/>
      <c r="CW36" s="643"/>
      <c r="CX36" s="643"/>
      <c r="CY36" s="644"/>
      <c r="CZ36" s="645">
        <v>10.7</v>
      </c>
      <c r="DA36" s="663"/>
      <c r="DB36" s="663"/>
      <c r="DC36" s="664"/>
      <c r="DD36" s="648">
        <v>628746</v>
      </c>
      <c r="DE36" s="643"/>
      <c r="DF36" s="643"/>
      <c r="DG36" s="643"/>
      <c r="DH36" s="643"/>
      <c r="DI36" s="643"/>
      <c r="DJ36" s="643"/>
      <c r="DK36" s="644"/>
      <c r="DL36" s="648">
        <v>367268</v>
      </c>
      <c r="DM36" s="643"/>
      <c r="DN36" s="643"/>
      <c r="DO36" s="643"/>
      <c r="DP36" s="643"/>
      <c r="DQ36" s="643"/>
      <c r="DR36" s="643"/>
      <c r="DS36" s="643"/>
      <c r="DT36" s="643"/>
      <c r="DU36" s="643"/>
      <c r="DV36" s="644"/>
      <c r="DW36" s="645">
        <v>13.7</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2650715</v>
      </c>
      <c r="S37" s="643"/>
      <c r="T37" s="643"/>
      <c r="U37" s="643"/>
      <c r="V37" s="643"/>
      <c r="W37" s="643"/>
      <c r="X37" s="643"/>
      <c r="Y37" s="644"/>
      <c r="Z37" s="675">
        <v>15.1</v>
      </c>
      <c r="AA37" s="675"/>
      <c r="AB37" s="675"/>
      <c r="AC37" s="675"/>
      <c r="AD37" s="676" t="s">
        <v>229</v>
      </c>
      <c r="AE37" s="676"/>
      <c r="AF37" s="676"/>
      <c r="AG37" s="676"/>
      <c r="AH37" s="676"/>
      <c r="AI37" s="676"/>
      <c r="AJ37" s="676"/>
      <c r="AK37" s="676"/>
      <c r="AL37" s="645" t="s">
        <v>129</v>
      </c>
      <c r="AM37" s="646"/>
      <c r="AN37" s="646"/>
      <c r="AO37" s="677"/>
      <c r="AQ37" s="682" t="s">
        <v>333</v>
      </c>
      <c r="AR37" s="683"/>
      <c r="AS37" s="683"/>
      <c r="AT37" s="683"/>
      <c r="AU37" s="683"/>
      <c r="AV37" s="683"/>
      <c r="AW37" s="683"/>
      <c r="AX37" s="683"/>
      <c r="AY37" s="684"/>
      <c r="AZ37" s="642">
        <v>334672</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175197</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243285</v>
      </c>
      <c r="CS37" s="661"/>
      <c r="CT37" s="661"/>
      <c r="CU37" s="661"/>
      <c r="CV37" s="661"/>
      <c r="CW37" s="661"/>
      <c r="CX37" s="661"/>
      <c r="CY37" s="662"/>
      <c r="CZ37" s="645">
        <v>1.6</v>
      </c>
      <c r="DA37" s="663"/>
      <c r="DB37" s="663"/>
      <c r="DC37" s="664"/>
      <c r="DD37" s="648">
        <v>243285</v>
      </c>
      <c r="DE37" s="661"/>
      <c r="DF37" s="661"/>
      <c r="DG37" s="661"/>
      <c r="DH37" s="661"/>
      <c r="DI37" s="661"/>
      <c r="DJ37" s="661"/>
      <c r="DK37" s="662"/>
      <c r="DL37" s="648">
        <v>222476</v>
      </c>
      <c r="DM37" s="661"/>
      <c r="DN37" s="661"/>
      <c r="DO37" s="661"/>
      <c r="DP37" s="661"/>
      <c r="DQ37" s="661"/>
      <c r="DR37" s="661"/>
      <c r="DS37" s="661"/>
      <c r="DT37" s="661"/>
      <c r="DU37" s="661"/>
      <c r="DV37" s="662"/>
      <c r="DW37" s="645">
        <v>8.3000000000000007</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3381201</v>
      </c>
      <c r="S38" s="643"/>
      <c r="T38" s="643"/>
      <c r="U38" s="643"/>
      <c r="V38" s="643"/>
      <c r="W38" s="643"/>
      <c r="X38" s="643"/>
      <c r="Y38" s="644"/>
      <c r="Z38" s="675">
        <v>19.3</v>
      </c>
      <c r="AA38" s="675"/>
      <c r="AB38" s="675"/>
      <c r="AC38" s="675"/>
      <c r="AD38" s="676" t="s">
        <v>129</v>
      </c>
      <c r="AE38" s="676"/>
      <c r="AF38" s="676"/>
      <c r="AG38" s="676"/>
      <c r="AH38" s="676"/>
      <c r="AI38" s="676"/>
      <c r="AJ38" s="676"/>
      <c r="AK38" s="676"/>
      <c r="AL38" s="645" t="s">
        <v>129</v>
      </c>
      <c r="AM38" s="646"/>
      <c r="AN38" s="646"/>
      <c r="AO38" s="677"/>
      <c r="AQ38" s="682" t="s">
        <v>337</v>
      </c>
      <c r="AR38" s="683"/>
      <c r="AS38" s="683"/>
      <c r="AT38" s="683"/>
      <c r="AU38" s="683"/>
      <c r="AV38" s="683"/>
      <c r="AW38" s="683"/>
      <c r="AX38" s="683"/>
      <c r="AY38" s="684"/>
      <c r="AZ38" s="642">
        <v>51896</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1289</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690009</v>
      </c>
      <c r="CS38" s="643"/>
      <c r="CT38" s="643"/>
      <c r="CU38" s="643"/>
      <c r="CV38" s="643"/>
      <c r="CW38" s="643"/>
      <c r="CX38" s="643"/>
      <c r="CY38" s="644"/>
      <c r="CZ38" s="645">
        <v>4.5</v>
      </c>
      <c r="DA38" s="663"/>
      <c r="DB38" s="663"/>
      <c r="DC38" s="664"/>
      <c r="DD38" s="648">
        <v>557080</v>
      </c>
      <c r="DE38" s="643"/>
      <c r="DF38" s="643"/>
      <c r="DG38" s="643"/>
      <c r="DH38" s="643"/>
      <c r="DI38" s="643"/>
      <c r="DJ38" s="643"/>
      <c r="DK38" s="644"/>
      <c r="DL38" s="648">
        <v>430397</v>
      </c>
      <c r="DM38" s="643"/>
      <c r="DN38" s="643"/>
      <c r="DO38" s="643"/>
      <c r="DP38" s="643"/>
      <c r="DQ38" s="643"/>
      <c r="DR38" s="643"/>
      <c r="DS38" s="643"/>
      <c r="DT38" s="643"/>
      <c r="DU38" s="643"/>
      <c r="DV38" s="644"/>
      <c r="DW38" s="645">
        <v>16</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20900</v>
      </c>
      <c r="S39" s="643"/>
      <c r="T39" s="643"/>
      <c r="U39" s="643"/>
      <c r="V39" s="643"/>
      <c r="W39" s="643"/>
      <c r="X39" s="643"/>
      <c r="Y39" s="644"/>
      <c r="Z39" s="675">
        <v>0.1</v>
      </c>
      <c r="AA39" s="675"/>
      <c r="AB39" s="675"/>
      <c r="AC39" s="675"/>
      <c r="AD39" s="676" t="s">
        <v>129</v>
      </c>
      <c r="AE39" s="676"/>
      <c r="AF39" s="676"/>
      <c r="AG39" s="676"/>
      <c r="AH39" s="676"/>
      <c r="AI39" s="676"/>
      <c r="AJ39" s="676"/>
      <c r="AK39" s="676"/>
      <c r="AL39" s="645" t="s">
        <v>229</v>
      </c>
      <c r="AM39" s="646"/>
      <c r="AN39" s="646"/>
      <c r="AO39" s="677"/>
      <c r="AQ39" s="682" t="s">
        <v>341</v>
      </c>
      <c r="AR39" s="683"/>
      <c r="AS39" s="683"/>
      <c r="AT39" s="683"/>
      <c r="AU39" s="683"/>
      <c r="AV39" s="683"/>
      <c r="AW39" s="683"/>
      <c r="AX39" s="683"/>
      <c r="AY39" s="684"/>
      <c r="AZ39" s="642">
        <v>8772</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2086</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4967218</v>
      </c>
      <c r="CS39" s="661"/>
      <c r="CT39" s="661"/>
      <c r="CU39" s="661"/>
      <c r="CV39" s="661"/>
      <c r="CW39" s="661"/>
      <c r="CX39" s="661"/>
      <c r="CY39" s="662"/>
      <c r="CZ39" s="645">
        <v>32.700000000000003</v>
      </c>
      <c r="DA39" s="663"/>
      <c r="DB39" s="663"/>
      <c r="DC39" s="664"/>
      <c r="DD39" s="648">
        <v>1023663</v>
      </c>
      <c r="DE39" s="661"/>
      <c r="DF39" s="661"/>
      <c r="DG39" s="661"/>
      <c r="DH39" s="661"/>
      <c r="DI39" s="661"/>
      <c r="DJ39" s="661"/>
      <c r="DK39" s="662"/>
      <c r="DL39" s="648" t="s">
        <v>129</v>
      </c>
      <c r="DM39" s="661"/>
      <c r="DN39" s="661"/>
      <c r="DO39" s="661"/>
      <c r="DP39" s="661"/>
      <c r="DQ39" s="661"/>
      <c r="DR39" s="661"/>
      <c r="DS39" s="661"/>
      <c r="DT39" s="661"/>
      <c r="DU39" s="661"/>
      <c r="DV39" s="662"/>
      <c r="DW39" s="645" t="s">
        <v>229</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20900</v>
      </c>
      <c r="S40" s="643"/>
      <c r="T40" s="643"/>
      <c r="U40" s="643"/>
      <c r="V40" s="643"/>
      <c r="W40" s="643"/>
      <c r="X40" s="643"/>
      <c r="Y40" s="644"/>
      <c r="Z40" s="675">
        <v>0.1</v>
      </c>
      <c r="AA40" s="675"/>
      <c r="AB40" s="675"/>
      <c r="AC40" s="675"/>
      <c r="AD40" s="676" t="s">
        <v>129</v>
      </c>
      <c r="AE40" s="676"/>
      <c r="AF40" s="676"/>
      <c r="AG40" s="676"/>
      <c r="AH40" s="676"/>
      <c r="AI40" s="676"/>
      <c r="AJ40" s="676"/>
      <c r="AK40" s="676"/>
      <c r="AL40" s="645" t="s">
        <v>129</v>
      </c>
      <c r="AM40" s="646"/>
      <c r="AN40" s="646"/>
      <c r="AO40" s="677"/>
      <c r="AQ40" s="682" t="s">
        <v>345</v>
      </c>
      <c r="AR40" s="683"/>
      <c r="AS40" s="683"/>
      <c r="AT40" s="683"/>
      <c r="AU40" s="683"/>
      <c r="AV40" s="683"/>
      <c r="AW40" s="683"/>
      <c r="AX40" s="683"/>
      <c r="AY40" s="684"/>
      <c r="AZ40" s="642">
        <v>501</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12</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31000</v>
      </c>
      <c r="CS40" s="643"/>
      <c r="CT40" s="643"/>
      <c r="CU40" s="643"/>
      <c r="CV40" s="643"/>
      <c r="CW40" s="643"/>
      <c r="CX40" s="643"/>
      <c r="CY40" s="644"/>
      <c r="CZ40" s="645">
        <v>0.2</v>
      </c>
      <c r="DA40" s="663"/>
      <c r="DB40" s="663"/>
      <c r="DC40" s="664"/>
      <c r="DD40" s="648" t="s">
        <v>275</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229</v>
      </c>
      <c r="AA41" s="675"/>
      <c r="AB41" s="675"/>
      <c r="AC41" s="675"/>
      <c r="AD41" s="676" t="s">
        <v>229</v>
      </c>
      <c r="AE41" s="676"/>
      <c r="AF41" s="676"/>
      <c r="AG41" s="676"/>
      <c r="AH41" s="676"/>
      <c r="AI41" s="676"/>
      <c r="AJ41" s="676"/>
      <c r="AK41" s="676"/>
      <c r="AL41" s="645" t="s">
        <v>229</v>
      </c>
      <c r="AM41" s="646"/>
      <c r="AN41" s="646"/>
      <c r="AO41" s="677"/>
      <c r="AQ41" s="682" t="s">
        <v>350</v>
      </c>
      <c r="AR41" s="683"/>
      <c r="AS41" s="683"/>
      <c r="AT41" s="683"/>
      <c r="AU41" s="683"/>
      <c r="AV41" s="683"/>
      <c r="AW41" s="683"/>
      <c r="AX41" s="683"/>
      <c r="AY41" s="684"/>
      <c r="AZ41" s="642">
        <v>115601</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43</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229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t="s">
        <v>229</v>
      </c>
      <c r="S42" s="643"/>
      <c r="T42" s="643"/>
      <c r="U42" s="643"/>
      <c r="V42" s="643"/>
      <c r="W42" s="643"/>
      <c r="X42" s="643"/>
      <c r="Y42" s="644"/>
      <c r="Z42" s="675" t="s">
        <v>129</v>
      </c>
      <c r="AA42" s="675"/>
      <c r="AB42" s="675"/>
      <c r="AC42" s="675"/>
      <c r="AD42" s="676" t="s">
        <v>129</v>
      </c>
      <c r="AE42" s="676"/>
      <c r="AF42" s="676"/>
      <c r="AG42" s="676"/>
      <c r="AH42" s="676"/>
      <c r="AI42" s="676"/>
      <c r="AJ42" s="676"/>
      <c r="AK42" s="676"/>
      <c r="AL42" s="645" t="s">
        <v>229</v>
      </c>
      <c r="AM42" s="646"/>
      <c r="AN42" s="646"/>
      <c r="AO42" s="677"/>
      <c r="AQ42" s="678" t="s">
        <v>354</v>
      </c>
      <c r="AR42" s="679"/>
      <c r="AS42" s="679"/>
      <c r="AT42" s="679"/>
      <c r="AU42" s="679"/>
      <c r="AV42" s="679"/>
      <c r="AW42" s="679"/>
      <c r="AX42" s="679"/>
      <c r="AY42" s="680"/>
      <c r="AZ42" s="626">
        <v>239235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405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4017260</v>
      </c>
      <c r="CS42" s="643"/>
      <c r="CT42" s="643"/>
      <c r="CU42" s="643"/>
      <c r="CV42" s="643"/>
      <c r="CW42" s="643"/>
      <c r="CX42" s="643"/>
      <c r="CY42" s="644"/>
      <c r="CZ42" s="645">
        <v>26.4</v>
      </c>
      <c r="DA42" s="646"/>
      <c r="DB42" s="646"/>
      <c r="DC42" s="647"/>
      <c r="DD42" s="648">
        <v>354203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17538787</v>
      </c>
      <c r="S43" s="665"/>
      <c r="T43" s="665"/>
      <c r="U43" s="665"/>
      <c r="V43" s="665"/>
      <c r="W43" s="665"/>
      <c r="X43" s="665"/>
      <c r="Y43" s="666"/>
      <c r="Z43" s="667">
        <v>100</v>
      </c>
      <c r="AA43" s="667"/>
      <c r="AB43" s="667"/>
      <c r="AC43" s="667"/>
      <c r="AD43" s="668">
        <v>2661925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77848</v>
      </c>
      <c r="CS43" s="661"/>
      <c r="CT43" s="661"/>
      <c r="CU43" s="661"/>
      <c r="CV43" s="661"/>
      <c r="CW43" s="661"/>
      <c r="CX43" s="661"/>
      <c r="CY43" s="662"/>
      <c r="CZ43" s="645">
        <v>0.5</v>
      </c>
      <c r="DA43" s="663"/>
      <c r="DB43" s="663"/>
      <c r="DC43" s="664"/>
      <c r="DD43" s="648">
        <v>55726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3692488</v>
      </c>
      <c r="CS44" s="643"/>
      <c r="CT44" s="643"/>
      <c r="CU44" s="643"/>
      <c r="CV44" s="643"/>
      <c r="CW44" s="643"/>
      <c r="CX44" s="643"/>
      <c r="CY44" s="644"/>
      <c r="CZ44" s="645">
        <v>24.3</v>
      </c>
      <c r="DA44" s="646"/>
      <c r="DB44" s="646"/>
      <c r="DC44" s="647"/>
      <c r="DD44" s="648">
        <v>226529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3339437</v>
      </c>
      <c r="CS45" s="661"/>
      <c r="CT45" s="661"/>
      <c r="CU45" s="661"/>
      <c r="CV45" s="661"/>
      <c r="CW45" s="661"/>
      <c r="CX45" s="661"/>
      <c r="CY45" s="662"/>
      <c r="CZ45" s="645">
        <v>22</v>
      </c>
      <c r="DA45" s="663"/>
      <c r="DB45" s="663"/>
      <c r="DC45" s="664"/>
      <c r="DD45" s="648">
        <v>105342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353051</v>
      </c>
      <c r="CS46" s="643"/>
      <c r="CT46" s="643"/>
      <c r="CU46" s="643"/>
      <c r="CV46" s="643"/>
      <c r="CW46" s="643"/>
      <c r="CX46" s="643"/>
      <c r="CY46" s="644"/>
      <c r="CZ46" s="645">
        <v>2.2999999999999998</v>
      </c>
      <c r="DA46" s="646"/>
      <c r="DB46" s="646"/>
      <c r="DC46" s="647"/>
      <c r="DD46" s="648">
        <v>121187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324772</v>
      </c>
      <c r="CS47" s="661"/>
      <c r="CT47" s="661"/>
      <c r="CU47" s="661"/>
      <c r="CV47" s="661"/>
      <c r="CW47" s="661"/>
      <c r="CX47" s="661"/>
      <c r="CY47" s="662"/>
      <c r="CZ47" s="645">
        <v>2.1</v>
      </c>
      <c r="DA47" s="663"/>
      <c r="DB47" s="663"/>
      <c r="DC47" s="664"/>
      <c r="DD47" s="648">
        <v>127674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15206678</v>
      </c>
      <c r="CS49" s="627"/>
      <c r="CT49" s="627"/>
      <c r="CU49" s="627"/>
      <c r="CV49" s="627"/>
      <c r="CW49" s="627"/>
      <c r="CX49" s="627"/>
      <c r="CY49" s="628"/>
      <c r="CZ49" s="629">
        <v>100</v>
      </c>
      <c r="DA49" s="630"/>
      <c r="DB49" s="630"/>
      <c r="DC49" s="631"/>
      <c r="DD49" s="632">
        <v>4611747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4jsVJan+us8rqKg04HpFt9PxAf3/cN9a5rJHzS0bmju5vKt5LlS3Dl+hpCMLq2VJ9FZpnnF6JwWeaXFXm/Crg==" saltValue="JtjXKU0KaeNLXxT/H1wx2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1" zoomScale="50" zoomScaleNormal="50" zoomScaleSheetLayoutView="70" workbookViewId="0">
      <selection activeCell="AP73" sqref="AP73:AT7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17539</v>
      </c>
      <c r="R7" s="1162"/>
      <c r="S7" s="1162"/>
      <c r="T7" s="1162"/>
      <c r="U7" s="1162"/>
      <c r="V7" s="1162">
        <v>15207</v>
      </c>
      <c r="W7" s="1162"/>
      <c r="X7" s="1162"/>
      <c r="Y7" s="1162"/>
      <c r="Z7" s="1162"/>
      <c r="AA7" s="1162">
        <v>2332</v>
      </c>
      <c r="AB7" s="1162"/>
      <c r="AC7" s="1162"/>
      <c r="AD7" s="1162"/>
      <c r="AE7" s="1163"/>
      <c r="AF7" s="1164">
        <v>949</v>
      </c>
      <c r="AG7" s="1165"/>
      <c r="AH7" s="1165"/>
      <c r="AI7" s="1165"/>
      <c r="AJ7" s="1166"/>
      <c r="AK7" s="1148">
        <v>181</v>
      </c>
      <c r="AL7" s="1149"/>
      <c r="AM7" s="1149"/>
      <c r="AN7" s="1149"/>
      <c r="AO7" s="1149"/>
      <c r="AP7" s="1149">
        <v>712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32</v>
      </c>
      <c r="CI7" s="1146"/>
      <c r="CJ7" s="1146"/>
      <c r="CK7" s="1146"/>
      <c r="CL7" s="1147"/>
      <c r="CM7" s="1145">
        <v>464</v>
      </c>
      <c r="CN7" s="1146"/>
      <c r="CO7" s="1146"/>
      <c r="CP7" s="1146"/>
      <c r="CQ7" s="1147"/>
      <c r="CR7" s="1145">
        <v>290</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v>2</v>
      </c>
      <c r="CI8" s="1047"/>
      <c r="CJ8" s="1047"/>
      <c r="CK8" s="1047"/>
      <c r="CL8" s="1048"/>
      <c r="CM8" s="1046">
        <v>5</v>
      </c>
      <c r="CN8" s="1047"/>
      <c r="CO8" s="1047"/>
      <c r="CP8" s="1047"/>
      <c r="CQ8" s="1048"/>
      <c r="CR8" s="1046"/>
      <c r="CS8" s="1047"/>
      <c r="CT8" s="1047"/>
      <c r="CU8" s="1047"/>
      <c r="CV8" s="1048"/>
      <c r="CW8" s="1046"/>
      <c r="CX8" s="1047"/>
      <c r="CY8" s="1047"/>
      <c r="CZ8" s="1047"/>
      <c r="DA8" s="1048"/>
      <c r="DB8" s="1046">
        <v>3</v>
      </c>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17539</v>
      </c>
      <c r="R23" s="1126"/>
      <c r="S23" s="1126"/>
      <c r="T23" s="1126"/>
      <c r="U23" s="1126"/>
      <c r="V23" s="1126">
        <v>15207</v>
      </c>
      <c r="W23" s="1126"/>
      <c r="X23" s="1126"/>
      <c r="Y23" s="1126"/>
      <c r="Z23" s="1126"/>
      <c r="AA23" s="1126">
        <v>2332</v>
      </c>
      <c r="AB23" s="1126"/>
      <c r="AC23" s="1126"/>
      <c r="AD23" s="1126"/>
      <c r="AE23" s="1127"/>
      <c r="AF23" s="1128">
        <v>949</v>
      </c>
      <c r="AG23" s="1126"/>
      <c r="AH23" s="1126"/>
      <c r="AI23" s="1126"/>
      <c r="AJ23" s="1129"/>
      <c r="AK23" s="1130"/>
      <c r="AL23" s="1131"/>
      <c r="AM23" s="1131"/>
      <c r="AN23" s="1131"/>
      <c r="AO23" s="1131"/>
      <c r="AP23" s="1126">
        <v>712</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1412</v>
      </c>
      <c r="R28" s="1111"/>
      <c r="S28" s="1111"/>
      <c r="T28" s="1111"/>
      <c r="U28" s="1111"/>
      <c r="V28" s="1111">
        <v>1279</v>
      </c>
      <c r="W28" s="1111"/>
      <c r="X28" s="1111"/>
      <c r="Y28" s="1111"/>
      <c r="Z28" s="1111"/>
      <c r="AA28" s="1111">
        <v>132</v>
      </c>
      <c r="AB28" s="1111"/>
      <c r="AC28" s="1111"/>
      <c r="AD28" s="1111"/>
      <c r="AE28" s="1112"/>
      <c r="AF28" s="1113">
        <v>132</v>
      </c>
      <c r="AG28" s="1111"/>
      <c r="AH28" s="1111"/>
      <c r="AI28" s="1111"/>
      <c r="AJ28" s="1114"/>
      <c r="AK28" s="1115">
        <v>106</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1047</v>
      </c>
      <c r="R29" s="1101"/>
      <c r="S29" s="1101"/>
      <c r="T29" s="1101"/>
      <c r="U29" s="1101"/>
      <c r="V29" s="1101">
        <v>987</v>
      </c>
      <c r="W29" s="1101"/>
      <c r="X29" s="1101"/>
      <c r="Y29" s="1101"/>
      <c r="Z29" s="1101"/>
      <c r="AA29" s="1101">
        <v>60</v>
      </c>
      <c r="AB29" s="1101"/>
      <c r="AC29" s="1101"/>
      <c r="AD29" s="1101"/>
      <c r="AE29" s="1102"/>
      <c r="AF29" s="1094">
        <v>60</v>
      </c>
      <c r="AG29" s="1095"/>
      <c r="AH29" s="1095"/>
      <c r="AI29" s="1095"/>
      <c r="AJ29" s="1096"/>
      <c r="AK29" s="1037">
        <v>140</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35</v>
      </c>
      <c r="R30" s="1101"/>
      <c r="S30" s="1101"/>
      <c r="T30" s="1101"/>
      <c r="U30" s="1101"/>
      <c r="V30" s="1101">
        <v>35</v>
      </c>
      <c r="W30" s="1101"/>
      <c r="X30" s="1101"/>
      <c r="Y30" s="1101"/>
      <c r="Z30" s="1101"/>
      <c r="AA30" s="1101">
        <v>0</v>
      </c>
      <c r="AB30" s="1101"/>
      <c r="AC30" s="1101"/>
      <c r="AD30" s="1101"/>
      <c r="AE30" s="1102"/>
      <c r="AF30" s="1094">
        <v>0</v>
      </c>
      <c r="AG30" s="1095"/>
      <c r="AH30" s="1095"/>
      <c r="AI30" s="1095"/>
      <c r="AJ30" s="1096"/>
      <c r="AK30" s="1037">
        <v>22</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529</v>
      </c>
      <c r="R31" s="1101"/>
      <c r="S31" s="1101"/>
      <c r="T31" s="1101"/>
      <c r="U31" s="1101"/>
      <c r="V31" s="1101">
        <v>525</v>
      </c>
      <c r="W31" s="1101"/>
      <c r="X31" s="1101"/>
      <c r="Y31" s="1101"/>
      <c r="Z31" s="1101"/>
      <c r="AA31" s="1101">
        <v>4</v>
      </c>
      <c r="AB31" s="1101"/>
      <c r="AC31" s="1101"/>
      <c r="AD31" s="1101"/>
      <c r="AE31" s="1102"/>
      <c r="AF31" s="1094">
        <v>4</v>
      </c>
      <c r="AG31" s="1095"/>
      <c r="AH31" s="1095"/>
      <c r="AI31" s="1095"/>
      <c r="AJ31" s="1096"/>
      <c r="AK31" s="1037">
        <v>335</v>
      </c>
      <c r="AL31" s="1028"/>
      <c r="AM31" s="1028"/>
      <c r="AN31" s="1028"/>
      <c r="AO31" s="1028"/>
      <c r="AP31" s="1028">
        <v>1264</v>
      </c>
      <c r="AQ31" s="1028"/>
      <c r="AR31" s="1028"/>
      <c r="AS31" s="1028"/>
      <c r="AT31" s="1028"/>
      <c r="AU31" s="1028">
        <v>1264</v>
      </c>
      <c r="AV31" s="1028"/>
      <c r="AW31" s="1028"/>
      <c r="AX31" s="1028"/>
      <c r="AY31" s="1028"/>
      <c r="AZ31" s="1099"/>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410</v>
      </c>
      <c r="C32" s="1089"/>
      <c r="D32" s="1089"/>
      <c r="E32" s="1089"/>
      <c r="F32" s="1089"/>
      <c r="G32" s="1089"/>
      <c r="H32" s="1089"/>
      <c r="I32" s="1089"/>
      <c r="J32" s="1089"/>
      <c r="K32" s="1089"/>
      <c r="L32" s="1089"/>
      <c r="M32" s="1089"/>
      <c r="N32" s="1089"/>
      <c r="O32" s="1089"/>
      <c r="P32" s="1090"/>
      <c r="Q32" s="1100">
        <v>60</v>
      </c>
      <c r="R32" s="1101"/>
      <c r="S32" s="1101"/>
      <c r="T32" s="1101"/>
      <c r="U32" s="1101"/>
      <c r="V32" s="1101">
        <v>51</v>
      </c>
      <c r="W32" s="1101"/>
      <c r="X32" s="1101"/>
      <c r="Y32" s="1101"/>
      <c r="Z32" s="1101"/>
      <c r="AA32" s="1101">
        <v>9</v>
      </c>
      <c r="AB32" s="1101"/>
      <c r="AC32" s="1101"/>
      <c r="AD32" s="1101"/>
      <c r="AE32" s="1102"/>
      <c r="AF32" s="1094">
        <v>396</v>
      </c>
      <c r="AG32" s="1095"/>
      <c r="AH32" s="1095"/>
      <c r="AI32" s="1095"/>
      <c r="AJ32" s="1096"/>
      <c r="AK32" s="1037">
        <v>1</v>
      </c>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t="s">
        <v>411</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593</v>
      </c>
      <c r="AG63" s="1016"/>
      <c r="AH63" s="1016"/>
      <c r="AI63" s="1016"/>
      <c r="AJ63" s="1081"/>
      <c r="AK63" s="1082"/>
      <c r="AL63" s="1020"/>
      <c r="AM63" s="1020"/>
      <c r="AN63" s="1020"/>
      <c r="AO63" s="1020"/>
      <c r="AP63" s="1016">
        <v>1264</v>
      </c>
      <c r="AQ63" s="1016"/>
      <c r="AR63" s="1016"/>
      <c r="AS63" s="1016"/>
      <c r="AT63" s="1016"/>
      <c r="AU63" s="1016">
        <v>1264</v>
      </c>
      <c r="AV63" s="1016"/>
      <c r="AW63" s="1016"/>
      <c r="AX63" s="1016"/>
      <c r="AY63" s="1016"/>
      <c r="AZ63" s="1076"/>
      <c r="BA63" s="1076"/>
      <c r="BB63" s="1076"/>
      <c r="BC63" s="1076"/>
      <c r="BD63" s="1076"/>
      <c r="BE63" s="1017"/>
      <c r="BF63" s="1017"/>
      <c r="BG63" s="1017"/>
      <c r="BH63" s="1017"/>
      <c r="BI63" s="1018"/>
      <c r="BJ63" s="1077" t="s">
        <v>394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398</v>
      </c>
      <c r="W66" s="1059"/>
      <c r="X66" s="1059"/>
      <c r="Y66" s="1059"/>
      <c r="Z66" s="1060"/>
      <c r="AA66" s="1058" t="s">
        <v>399</v>
      </c>
      <c r="AB66" s="1059"/>
      <c r="AC66" s="1059"/>
      <c r="AD66" s="1059"/>
      <c r="AE66" s="1060"/>
      <c r="AF66" s="1064" t="s">
        <v>416</v>
      </c>
      <c r="AG66" s="1065"/>
      <c r="AH66" s="1065"/>
      <c r="AI66" s="1065"/>
      <c r="AJ66" s="1066"/>
      <c r="AK66" s="1058" t="s">
        <v>401</v>
      </c>
      <c r="AL66" s="1053"/>
      <c r="AM66" s="1053"/>
      <c r="AN66" s="1053"/>
      <c r="AO66" s="1054"/>
      <c r="AP66" s="1058" t="s">
        <v>402</v>
      </c>
      <c r="AQ66" s="1059"/>
      <c r="AR66" s="1059"/>
      <c r="AS66" s="1059"/>
      <c r="AT66" s="1060"/>
      <c r="AU66" s="1058" t="s">
        <v>417</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591</v>
      </c>
      <c r="C68" s="1043"/>
      <c r="D68" s="1043"/>
      <c r="E68" s="1043"/>
      <c r="F68" s="1043"/>
      <c r="G68" s="1043"/>
      <c r="H68" s="1043"/>
      <c r="I68" s="1043"/>
      <c r="J68" s="1043"/>
      <c r="K68" s="1043"/>
      <c r="L68" s="1043"/>
      <c r="M68" s="1043"/>
      <c r="N68" s="1043"/>
      <c r="O68" s="1043"/>
      <c r="P68" s="1044"/>
      <c r="Q68" s="1045">
        <v>748</v>
      </c>
      <c r="R68" s="1039"/>
      <c r="S68" s="1039"/>
      <c r="T68" s="1039"/>
      <c r="U68" s="1039"/>
      <c r="V68" s="1039">
        <v>694</v>
      </c>
      <c r="W68" s="1039"/>
      <c r="X68" s="1039"/>
      <c r="Y68" s="1039"/>
      <c r="Z68" s="1039"/>
      <c r="AA68" s="1039">
        <v>54</v>
      </c>
      <c r="AB68" s="1039"/>
      <c r="AC68" s="1039"/>
      <c r="AD68" s="1039"/>
      <c r="AE68" s="1039"/>
      <c r="AF68" s="1039">
        <v>54</v>
      </c>
      <c r="AG68" s="1039"/>
      <c r="AH68" s="1039"/>
      <c r="AI68" s="1039"/>
      <c r="AJ68" s="1039"/>
      <c r="AK68" s="1039">
        <v>0</v>
      </c>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592</v>
      </c>
      <c r="C69" s="1032"/>
      <c r="D69" s="1032"/>
      <c r="E69" s="1032"/>
      <c r="F69" s="1032"/>
      <c r="G69" s="1032"/>
      <c r="H69" s="1032"/>
      <c r="I69" s="1032"/>
      <c r="J69" s="1032"/>
      <c r="K69" s="1032"/>
      <c r="L69" s="1032"/>
      <c r="M69" s="1032"/>
      <c r="N69" s="1032"/>
      <c r="O69" s="1032"/>
      <c r="P69" s="1033"/>
      <c r="Q69" s="1034">
        <v>252648</v>
      </c>
      <c r="R69" s="1028"/>
      <c r="S69" s="1028"/>
      <c r="T69" s="1028"/>
      <c r="U69" s="1028"/>
      <c r="V69" s="1028">
        <v>232839</v>
      </c>
      <c r="W69" s="1028"/>
      <c r="X69" s="1028"/>
      <c r="Y69" s="1028"/>
      <c r="Z69" s="1028"/>
      <c r="AA69" s="1028">
        <v>19809</v>
      </c>
      <c r="AB69" s="1028"/>
      <c r="AC69" s="1028"/>
      <c r="AD69" s="1028"/>
      <c r="AE69" s="1028"/>
      <c r="AF69" s="1028">
        <v>19809</v>
      </c>
      <c r="AG69" s="1028"/>
      <c r="AH69" s="1028"/>
      <c r="AI69" s="1028"/>
      <c r="AJ69" s="1028"/>
      <c r="AK69" s="1028">
        <v>485</v>
      </c>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593</v>
      </c>
      <c r="C70" s="1032"/>
      <c r="D70" s="1032"/>
      <c r="E70" s="1032"/>
      <c r="F70" s="1032"/>
      <c r="G70" s="1032"/>
      <c r="H70" s="1032"/>
      <c r="I70" s="1032"/>
      <c r="J70" s="1032"/>
      <c r="K70" s="1032"/>
      <c r="L70" s="1032"/>
      <c r="M70" s="1032"/>
      <c r="N70" s="1032"/>
      <c r="O70" s="1032"/>
      <c r="P70" s="1033"/>
      <c r="Q70" s="1035">
        <v>2037</v>
      </c>
      <c r="R70" s="1036"/>
      <c r="S70" s="1036"/>
      <c r="T70" s="1036"/>
      <c r="U70" s="1037"/>
      <c r="V70" s="1028">
        <v>1545</v>
      </c>
      <c r="W70" s="1028"/>
      <c r="X70" s="1028"/>
      <c r="Y70" s="1028"/>
      <c r="Z70" s="1028"/>
      <c r="AA70" s="1028">
        <v>492</v>
      </c>
      <c r="AB70" s="1028"/>
      <c r="AC70" s="1028"/>
      <c r="AD70" s="1028"/>
      <c r="AE70" s="1028"/>
      <c r="AF70" s="1028">
        <v>4014</v>
      </c>
      <c r="AG70" s="1028"/>
      <c r="AH70" s="1028"/>
      <c r="AI70" s="1028"/>
      <c r="AJ70" s="1028"/>
      <c r="AK70" s="1028"/>
      <c r="AL70" s="1028"/>
      <c r="AM70" s="1028"/>
      <c r="AN70" s="1028"/>
      <c r="AO70" s="1028"/>
      <c r="AP70" s="1028">
        <v>2578</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594</v>
      </c>
      <c r="C71" s="1032"/>
      <c r="D71" s="1032"/>
      <c r="E71" s="1032"/>
      <c r="F71" s="1032"/>
      <c r="G71" s="1032"/>
      <c r="H71" s="1032"/>
      <c r="I71" s="1032"/>
      <c r="J71" s="1032"/>
      <c r="K71" s="1032"/>
      <c r="L71" s="1032"/>
      <c r="M71" s="1032"/>
      <c r="N71" s="1032"/>
      <c r="O71" s="1032"/>
      <c r="P71" s="1033"/>
      <c r="Q71" s="1035">
        <v>718</v>
      </c>
      <c r="R71" s="1036"/>
      <c r="S71" s="1036"/>
      <c r="T71" s="1036"/>
      <c r="U71" s="1037"/>
      <c r="V71" s="1028">
        <v>634</v>
      </c>
      <c r="W71" s="1028"/>
      <c r="X71" s="1028"/>
      <c r="Y71" s="1028"/>
      <c r="Z71" s="1028"/>
      <c r="AA71" s="1028">
        <v>84</v>
      </c>
      <c r="AB71" s="1028"/>
      <c r="AC71" s="1028"/>
      <c r="AD71" s="1028"/>
      <c r="AE71" s="1028"/>
      <c r="AF71" s="1028">
        <v>1308</v>
      </c>
      <c r="AG71" s="1028"/>
      <c r="AH71" s="1028"/>
      <c r="AI71" s="1028"/>
      <c r="AJ71" s="1028"/>
      <c r="AK71" s="1028"/>
      <c r="AL71" s="1028"/>
      <c r="AM71" s="1028"/>
      <c r="AN71" s="1028"/>
      <c r="AO71" s="1028"/>
      <c r="AP71" s="1028">
        <v>1803</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595</v>
      </c>
      <c r="C72" s="1032"/>
      <c r="D72" s="1032"/>
      <c r="E72" s="1032"/>
      <c r="F72" s="1032"/>
      <c r="G72" s="1032"/>
      <c r="H72" s="1032"/>
      <c r="I72" s="1032"/>
      <c r="J72" s="1032"/>
      <c r="K72" s="1032"/>
      <c r="L72" s="1032"/>
      <c r="M72" s="1032"/>
      <c r="N72" s="1032"/>
      <c r="O72" s="1032"/>
      <c r="P72" s="1033"/>
      <c r="Q72" s="1034">
        <v>7549</v>
      </c>
      <c r="R72" s="1028"/>
      <c r="S72" s="1028"/>
      <c r="T72" s="1028"/>
      <c r="U72" s="1028"/>
      <c r="V72" s="1028">
        <v>6819</v>
      </c>
      <c r="W72" s="1028"/>
      <c r="X72" s="1028"/>
      <c r="Y72" s="1028"/>
      <c r="Z72" s="1028"/>
      <c r="AA72" s="1028">
        <v>730</v>
      </c>
      <c r="AB72" s="1028"/>
      <c r="AC72" s="1028"/>
      <c r="AD72" s="1028"/>
      <c r="AE72" s="1028"/>
      <c r="AF72" s="1028"/>
      <c r="AG72" s="1028"/>
      <c r="AH72" s="1028"/>
      <c r="AI72" s="1028"/>
      <c r="AJ72" s="1028"/>
      <c r="AK72" s="1028">
        <v>15</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596</v>
      </c>
      <c r="C73" s="1032"/>
      <c r="D73" s="1032"/>
      <c r="E73" s="1032"/>
      <c r="F73" s="1032"/>
      <c r="G73" s="1032"/>
      <c r="H73" s="1032"/>
      <c r="I73" s="1032"/>
      <c r="J73" s="1032"/>
      <c r="K73" s="1032"/>
      <c r="L73" s="1032"/>
      <c r="M73" s="1032"/>
      <c r="N73" s="1032"/>
      <c r="O73" s="1032"/>
      <c r="P73" s="1033"/>
      <c r="Q73" s="1034">
        <v>1576</v>
      </c>
      <c r="R73" s="1028"/>
      <c r="S73" s="1028"/>
      <c r="T73" s="1028"/>
      <c r="U73" s="1028"/>
      <c r="V73" s="1028">
        <v>1575</v>
      </c>
      <c r="W73" s="1028"/>
      <c r="X73" s="1028"/>
      <c r="Y73" s="1028"/>
      <c r="Z73" s="1028"/>
      <c r="AA73" s="1028">
        <v>1</v>
      </c>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597</v>
      </c>
      <c r="C74" s="1032"/>
      <c r="D74" s="1032"/>
      <c r="E74" s="1032"/>
      <c r="F74" s="1032"/>
      <c r="G74" s="1032"/>
      <c r="H74" s="1032"/>
      <c r="I74" s="1032"/>
      <c r="J74" s="1032"/>
      <c r="K74" s="1032"/>
      <c r="L74" s="1032"/>
      <c r="M74" s="1032"/>
      <c r="N74" s="1032"/>
      <c r="O74" s="1032"/>
      <c r="P74" s="1033"/>
      <c r="Q74" s="1034">
        <v>20</v>
      </c>
      <c r="R74" s="1028"/>
      <c r="S74" s="1028"/>
      <c r="T74" s="1028"/>
      <c r="U74" s="1028"/>
      <c r="V74" s="1028">
        <v>19</v>
      </c>
      <c r="W74" s="1028"/>
      <c r="X74" s="1028"/>
      <c r="Y74" s="1028"/>
      <c r="Z74" s="1028"/>
      <c r="AA74" s="1028">
        <v>1</v>
      </c>
      <c r="AB74" s="1028"/>
      <c r="AC74" s="1028"/>
      <c r="AD74" s="1028"/>
      <c r="AE74" s="1028"/>
      <c r="AF74" s="1028"/>
      <c r="AG74" s="1028"/>
      <c r="AH74" s="1028"/>
      <c r="AI74" s="1028"/>
      <c r="AJ74" s="1028"/>
      <c r="AK74" s="1028">
        <v>19</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598</v>
      </c>
      <c r="C75" s="1032"/>
      <c r="D75" s="1032"/>
      <c r="E75" s="1032"/>
      <c r="F75" s="1032"/>
      <c r="G75" s="1032"/>
      <c r="H75" s="1032"/>
      <c r="I75" s="1032"/>
      <c r="J75" s="1032"/>
      <c r="K75" s="1032"/>
      <c r="L75" s="1032"/>
      <c r="M75" s="1032"/>
      <c r="N75" s="1032"/>
      <c r="O75" s="1032"/>
      <c r="P75" s="1033"/>
      <c r="Q75" s="1035">
        <v>52</v>
      </c>
      <c r="R75" s="1036"/>
      <c r="S75" s="1036"/>
      <c r="T75" s="1036"/>
      <c r="U75" s="1037"/>
      <c r="V75" s="1038">
        <v>30</v>
      </c>
      <c r="W75" s="1036"/>
      <c r="X75" s="1036"/>
      <c r="Y75" s="1036"/>
      <c r="Z75" s="1037"/>
      <c r="AA75" s="1038">
        <v>22</v>
      </c>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599</v>
      </c>
      <c r="C76" s="1032"/>
      <c r="D76" s="1032"/>
      <c r="E76" s="1032"/>
      <c r="F76" s="1032"/>
      <c r="G76" s="1032"/>
      <c r="H76" s="1032"/>
      <c r="I76" s="1032"/>
      <c r="J76" s="1032"/>
      <c r="K76" s="1032"/>
      <c r="L76" s="1032"/>
      <c r="M76" s="1032"/>
      <c r="N76" s="1032"/>
      <c r="O76" s="1032"/>
      <c r="P76" s="1033"/>
      <c r="Q76" s="1035">
        <v>36</v>
      </c>
      <c r="R76" s="1036"/>
      <c r="S76" s="1036"/>
      <c r="T76" s="1036"/>
      <c r="U76" s="1037"/>
      <c r="V76" s="1038">
        <v>32</v>
      </c>
      <c r="W76" s="1036"/>
      <c r="X76" s="1036"/>
      <c r="Y76" s="1036"/>
      <c r="Z76" s="1037"/>
      <c r="AA76" s="1038">
        <v>4</v>
      </c>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600</v>
      </c>
      <c r="C77" s="1032"/>
      <c r="D77" s="1032"/>
      <c r="E77" s="1032"/>
      <c r="F77" s="1032"/>
      <c r="G77" s="1032"/>
      <c r="H77" s="1032"/>
      <c r="I77" s="1032"/>
      <c r="J77" s="1032"/>
      <c r="K77" s="1032"/>
      <c r="L77" s="1032"/>
      <c r="M77" s="1032"/>
      <c r="N77" s="1032"/>
      <c r="O77" s="1032"/>
      <c r="P77" s="1033"/>
      <c r="Q77" s="1035">
        <v>7331</v>
      </c>
      <c r="R77" s="1036"/>
      <c r="S77" s="1036"/>
      <c r="T77" s="1036"/>
      <c r="U77" s="1037"/>
      <c r="V77" s="1038">
        <v>7190</v>
      </c>
      <c r="W77" s="1036"/>
      <c r="X77" s="1036"/>
      <c r="Y77" s="1036"/>
      <c r="Z77" s="1037"/>
      <c r="AA77" s="1038">
        <v>141</v>
      </c>
      <c r="AB77" s="1036"/>
      <c r="AC77" s="1036"/>
      <c r="AD77" s="1036"/>
      <c r="AE77" s="1037"/>
      <c r="AF77" s="1038">
        <v>141</v>
      </c>
      <c r="AG77" s="1036"/>
      <c r="AH77" s="1036"/>
      <c r="AI77" s="1036"/>
      <c r="AJ77" s="1037"/>
      <c r="AK77" s="1038">
        <v>0</v>
      </c>
      <c r="AL77" s="1036"/>
      <c r="AM77" s="1036"/>
      <c r="AN77" s="1036"/>
      <c r="AO77" s="1037"/>
      <c r="AP77" s="1038">
        <v>473</v>
      </c>
      <c r="AQ77" s="1036"/>
      <c r="AR77" s="1036"/>
      <c r="AS77" s="1036"/>
      <c r="AT77" s="1037"/>
      <c r="AU77" s="1038">
        <v>51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601</v>
      </c>
      <c r="C78" s="1032"/>
      <c r="D78" s="1032"/>
      <c r="E78" s="1032"/>
      <c r="F78" s="1032"/>
      <c r="G78" s="1032"/>
      <c r="H78" s="1032"/>
      <c r="I78" s="1032"/>
      <c r="J78" s="1032"/>
      <c r="K78" s="1032"/>
      <c r="L78" s="1032"/>
      <c r="M78" s="1032"/>
      <c r="N78" s="1032"/>
      <c r="O78" s="1032"/>
      <c r="P78" s="1033"/>
      <c r="Q78" s="1034">
        <v>61</v>
      </c>
      <c r="R78" s="1028"/>
      <c r="S78" s="1028"/>
      <c r="T78" s="1028"/>
      <c r="U78" s="1028"/>
      <c r="V78" s="1028">
        <v>60</v>
      </c>
      <c r="W78" s="1028"/>
      <c r="X78" s="1028"/>
      <c r="Y78" s="1028"/>
      <c r="Z78" s="1028"/>
      <c r="AA78" s="1028">
        <v>1</v>
      </c>
      <c r="AB78" s="1028"/>
      <c r="AC78" s="1028"/>
      <c r="AD78" s="1028"/>
      <c r="AE78" s="1028"/>
      <c r="AF78" s="1028">
        <v>1</v>
      </c>
      <c r="AG78" s="1028"/>
      <c r="AH78" s="1028"/>
      <c r="AI78" s="1028"/>
      <c r="AJ78" s="1028"/>
      <c r="AK78" s="1028">
        <v>0</v>
      </c>
      <c r="AL78" s="1028"/>
      <c r="AM78" s="1028"/>
      <c r="AN78" s="1028"/>
      <c r="AO78" s="1028"/>
      <c r="AP78" s="1028">
        <v>0</v>
      </c>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290</v>
      </c>
      <c r="CS102" s="1008"/>
      <c r="CT102" s="1008"/>
      <c r="CU102" s="1008"/>
      <c r="CV102" s="1009"/>
      <c r="CW102" s="1007"/>
      <c r="CX102" s="1008"/>
      <c r="CY102" s="1008"/>
      <c r="CZ102" s="1008"/>
      <c r="DA102" s="1009"/>
      <c r="DB102" s="1007">
        <v>3</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308</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308</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308</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169566</v>
      </c>
      <c r="AB110" s="944"/>
      <c r="AC110" s="944"/>
      <c r="AD110" s="944"/>
      <c r="AE110" s="945"/>
      <c r="AF110" s="946">
        <v>153584</v>
      </c>
      <c r="AG110" s="944"/>
      <c r="AH110" s="944"/>
      <c r="AI110" s="944"/>
      <c r="AJ110" s="945"/>
      <c r="AK110" s="946">
        <v>142467</v>
      </c>
      <c r="AL110" s="944"/>
      <c r="AM110" s="944"/>
      <c r="AN110" s="944"/>
      <c r="AO110" s="945"/>
      <c r="AP110" s="947">
        <v>5</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975222</v>
      </c>
      <c r="BR110" s="891"/>
      <c r="BS110" s="891"/>
      <c r="BT110" s="891"/>
      <c r="BU110" s="891"/>
      <c r="BV110" s="891">
        <v>828893</v>
      </c>
      <c r="BW110" s="891"/>
      <c r="BX110" s="891"/>
      <c r="BY110" s="891"/>
      <c r="BZ110" s="891"/>
      <c r="CA110" s="891">
        <v>712258</v>
      </c>
      <c r="CB110" s="891"/>
      <c r="CC110" s="891"/>
      <c r="CD110" s="891"/>
      <c r="CE110" s="891"/>
      <c r="CF110" s="915">
        <v>25.1</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435</v>
      </c>
      <c r="DM110" s="891"/>
      <c r="DN110" s="891"/>
      <c r="DO110" s="891"/>
      <c r="DP110" s="891"/>
      <c r="DQ110" s="891" t="s">
        <v>435</v>
      </c>
      <c r="DR110" s="891"/>
      <c r="DS110" s="891"/>
      <c r="DT110" s="891"/>
      <c r="DU110" s="891"/>
      <c r="DV110" s="892" t="s">
        <v>394</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394</v>
      </c>
      <c r="AG111" s="972"/>
      <c r="AH111" s="972"/>
      <c r="AI111" s="972"/>
      <c r="AJ111" s="973"/>
      <c r="AK111" s="974" t="s">
        <v>435</v>
      </c>
      <c r="AL111" s="972"/>
      <c r="AM111" s="972"/>
      <c r="AN111" s="972"/>
      <c r="AO111" s="973"/>
      <c r="AP111" s="975" t="s">
        <v>435</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438</v>
      </c>
      <c r="BW111" s="863"/>
      <c r="BX111" s="863"/>
      <c r="BY111" s="863"/>
      <c r="BZ111" s="863"/>
      <c r="CA111" s="863" t="s">
        <v>438</v>
      </c>
      <c r="CB111" s="863"/>
      <c r="CC111" s="863"/>
      <c r="CD111" s="863"/>
      <c r="CE111" s="863"/>
      <c r="CF111" s="924" t="s">
        <v>394</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438</v>
      </c>
      <c r="DM111" s="863"/>
      <c r="DN111" s="863"/>
      <c r="DO111" s="863"/>
      <c r="DP111" s="863"/>
      <c r="DQ111" s="863" t="s">
        <v>438</v>
      </c>
      <c r="DR111" s="863"/>
      <c r="DS111" s="863"/>
      <c r="DT111" s="863"/>
      <c r="DU111" s="863"/>
      <c r="DV111" s="840" t="s">
        <v>394</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394</v>
      </c>
      <c r="AB112" s="826"/>
      <c r="AC112" s="826"/>
      <c r="AD112" s="826"/>
      <c r="AE112" s="827"/>
      <c r="AF112" s="828" t="s">
        <v>435</v>
      </c>
      <c r="AG112" s="826"/>
      <c r="AH112" s="826"/>
      <c r="AI112" s="826"/>
      <c r="AJ112" s="827"/>
      <c r="AK112" s="828" t="s">
        <v>394</v>
      </c>
      <c r="AL112" s="826"/>
      <c r="AM112" s="826"/>
      <c r="AN112" s="826"/>
      <c r="AO112" s="827"/>
      <c r="AP112" s="873" t="s">
        <v>394</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1655357</v>
      </c>
      <c r="BR112" s="863"/>
      <c r="BS112" s="863"/>
      <c r="BT112" s="863"/>
      <c r="BU112" s="863"/>
      <c r="BV112" s="863">
        <v>1461942</v>
      </c>
      <c r="BW112" s="863"/>
      <c r="BX112" s="863"/>
      <c r="BY112" s="863"/>
      <c r="BZ112" s="863"/>
      <c r="CA112" s="863">
        <v>1263767</v>
      </c>
      <c r="CB112" s="863"/>
      <c r="CC112" s="863"/>
      <c r="CD112" s="863"/>
      <c r="CE112" s="863"/>
      <c r="CF112" s="924">
        <v>44.5</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394</v>
      </c>
      <c r="DH112" s="863"/>
      <c r="DI112" s="863"/>
      <c r="DJ112" s="863"/>
      <c r="DK112" s="863"/>
      <c r="DL112" s="863" t="s">
        <v>394</v>
      </c>
      <c r="DM112" s="863"/>
      <c r="DN112" s="863"/>
      <c r="DO112" s="863"/>
      <c r="DP112" s="863"/>
      <c r="DQ112" s="863" t="s">
        <v>438</v>
      </c>
      <c r="DR112" s="863"/>
      <c r="DS112" s="863"/>
      <c r="DT112" s="863"/>
      <c r="DU112" s="863"/>
      <c r="DV112" s="840" t="s">
        <v>435</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213631</v>
      </c>
      <c r="AB113" s="972"/>
      <c r="AC113" s="972"/>
      <c r="AD113" s="972"/>
      <c r="AE113" s="973"/>
      <c r="AF113" s="974">
        <v>217116</v>
      </c>
      <c r="AG113" s="972"/>
      <c r="AH113" s="972"/>
      <c r="AI113" s="972"/>
      <c r="AJ113" s="973"/>
      <c r="AK113" s="974">
        <v>216298</v>
      </c>
      <c r="AL113" s="972"/>
      <c r="AM113" s="972"/>
      <c r="AN113" s="972"/>
      <c r="AO113" s="973"/>
      <c r="AP113" s="975">
        <v>7.6</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71383</v>
      </c>
      <c r="BR113" s="863"/>
      <c r="BS113" s="863"/>
      <c r="BT113" s="863"/>
      <c r="BU113" s="863"/>
      <c r="BV113" s="863">
        <v>60064</v>
      </c>
      <c r="BW113" s="863"/>
      <c r="BX113" s="863"/>
      <c r="BY113" s="863"/>
      <c r="BZ113" s="863"/>
      <c r="CA113" s="863">
        <v>50889</v>
      </c>
      <c r="CB113" s="863"/>
      <c r="CC113" s="863"/>
      <c r="CD113" s="863"/>
      <c r="CE113" s="863"/>
      <c r="CF113" s="924">
        <v>1.8</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438</v>
      </c>
      <c r="DM113" s="826"/>
      <c r="DN113" s="826"/>
      <c r="DO113" s="826"/>
      <c r="DP113" s="827"/>
      <c r="DQ113" s="828" t="s">
        <v>438</v>
      </c>
      <c r="DR113" s="826"/>
      <c r="DS113" s="826"/>
      <c r="DT113" s="826"/>
      <c r="DU113" s="827"/>
      <c r="DV113" s="873" t="s">
        <v>394</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47323</v>
      </c>
      <c r="AB114" s="826"/>
      <c r="AC114" s="826"/>
      <c r="AD114" s="826"/>
      <c r="AE114" s="827"/>
      <c r="AF114" s="828">
        <v>40936</v>
      </c>
      <c r="AG114" s="826"/>
      <c r="AH114" s="826"/>
      <c r="AI114" s="826"/>
      <c r="AJ114" s="827"/>
      <c r="AK114" s="828">
        <v>41063</v>
      </c>
      <c r="AL114" s="826"/>
      <c r="AM114" s="826"/>
      <c r="AN114" s="826"/>
      <c r="AO114" s="827"/>
      <c r="AP114" s="873">
        <v>1.4</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542403</v>
      </c>
      <c r="BR114" s="863"/>
      <c r="BS114" s="863"/>
      <c r="BT114" s="863"/>
      <c r="BU114" s="863"/>
      <c r="BV114" s="863">
        <v>452396</v>
      </c>
      <c r="BW114" s="863"/>
      <c r="BX114" s="863"/>
      <c r="BY114" s="863"/>
      <c r="BZ114" s="863"/>
      <c r="CA114" s="863">
        <v>363502</v>
      </c>
      <c r="CB114" s="863"/>
      <c r="CC114" s="863"/>
      <c r="CD114" s="863"/>
      <c r="CE114" s="863"/>
      <c r="CF114" s="924">
        <v>12.8</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435</v>
      </c>
      <c r="DH114" s="826"/>
      <c r="DI114" s="826"/>
      <c r="DJ114" s="826"/>
      <c r="DK114" s="827"/>
      <c r="DL114" s="828" t="s">
        <v>438</v>
      </c>
      <c r="DM114" s="826"/>
      <c r="DN114" s="826"/>
      <c r="DO114" s="826"/>
      <c r="DP114" s="827"/>
      <c r="DQ114" s="828" t="s">
        <v>438</v>
      </c>
      <c r="DR114" s="826"/>
      <c r="DS114" s="826"/>
      <c r="DT114" s="826"/>
      <c r="DU114" s="827"/>
      <c r="DV114" s="873" t="s">
        <v>438</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394</v>
      </c>
      <c r="AG115" s="972"/>
      <c r="AH115" s="972"/>
      <c r="AI115" s="972"/>
      <c r="AJ115" s="973"/>
      <c r="AK115" s="974" t="s">
        <v>394</v>
      </c>
      <c r="AL115" s="972"/>
      <c r="AM115" s="972"/>
      <c r="AN115" s="972"/>
      <c r="AO115" s="973"/>
      <c r="AP115" s="975" t="s">
        <v>438</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5372</v>
      </c>
      <c r="BR115" s="863"/>
      <c r="BS115" s="863"/>
      <c r="BT115" s="863"/>
      <c r="BU115" s="863"/>
      <c r="BV115" s="863">
        <v>4118</v>
      </c>
      <c r="BW115" s="863"/>
      <c r="BX115" s="863"/>
      <c r="BY115" s="863"/>
      <c r="BZ115" s="863"/>
      <c r="CA115" s="863">
        <v>2879</v>
      </c>
      <c r="CB115" s="863"/>
      <c r="CC115" s="863"/>
      <c r="CD115" s="863"/>
      <c r="CE115" s="863"/>
      <c r="CF115" s="924">
        <v>0.1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394</v>
      </c>
      <c r="DH115" s="826"/>
      <c r="DI115" s="826"/>
      <c r="DJ115" s="826"/>
      <c r="DK115" s="827"/>
      <c r="DL115" s="828" t="s">
        <v>438</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438</v>
      </c>
      <c r="AB116" s="826"/>
      <c r="AC116" s="826"/>
      <c r="AD116" s="826"/>
      <c r="AE116" s="827"/>
      <c r="AF116" s="828" t="s">
        <v>394</v>
      </c>
      <c r="AG116" s="826"/>
      <c r="AH116" s="826"/>
      <c r="AI116" s="826"/>
      <c r="AJ116" s="827"/>
      <c r="AK116" s="828" t="s">
        <v>438</v>
      </c>
      <c r="AL116" s="826"/>
      <c r="AM116" s="826"/>
      <c r="AN116" s="826"/>
      <c r="AO116" s="827"/>
      <c r="AP116" s="873" t="s">
        <v>438</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435</v>
      </c>
      <c r="BR116" s="863"/>
      <c r="BS116" s="863"/>
      <c r="BT116" s="863"/>
      <c r="BU116" s="863"/>
      <c r="BV116" s="863" t="s">
        <v>394</v>
      </c>
      <c r="BW116" s="863"/>
      <c r="BX116" s="863"/>
      <c r="BY116" s="863"/>
      <c r="BZ116" s="863"/>
      <c r="CA116" s="863" t="s">
        <v>438</v>
      </c>
      <c r="CB116" s="863"/>
      <c r="CC116" s="863"/>
      <c r="CD116" s="863"/>
      <c r="CE116" s="863"/>
      <c r="CF116" s="924" t="s">
        <v>394</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394</v>
      </c>
      <c r="DH116" s="826"/>
      <c r="DI116" s="826"/>
      <c r="DJ116" s="826"/>
      <c r="DK116" s="827"/>
      <c r="DL116" s="828" t="s">
        <v>394</v>
      </c>
      <c r="DM116" s="826"/>
      <c r="DN116" s="826"/>
      <c r="DO116" s="826"/>
      <c r="DP116" s="827"/>
      <c r="DQ116" s="828" t="s">
        <v>438</v>
      </c>
      <c r="DR116" s="826"/>
      <c r="DS116" s="826"/>
      <c r="DT116" s="826"/>
      <c r="DU116" s="827"/>
      <c r="DV116" s="873" t="s">
        <v>394</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430520</v>
      </c>
      <c r="AB117" s="958"/>
      <c r="AC117" s="958"/>
      <c r="AD117" s="958"/>
      <c r="AE117" s="959"/>
      <c r="AF117" s="960">
        <v>411636</v>
      </c>
      <c r="AG117" s="958"/>
      <c r="AH117" s="958"/>
      <c r="AI117" s="958"/>
      <c r="AJ117" s="959"/>
      <c r="AK117" s="960">
        <v>399828</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394</v>
      </c>
      <c r="BR117" s="863"/>
      <c r="BS117" s="863"/>
      <c r="BT117" s="863"/>
      <c r="BU117" s="863"/>
      <c r="BV117" s="863" t="s">
        <v>394</v>
      </c>
      <c r="BW117" s="863"/>
      <c r="BX117" s="863"/>
      <c r="BY117" s="863"/>
      <c r="BZ117" s="863"/>
      <c r="CA117" s="863" t="s">
        <v>394</v>
      </c>
      <c r="CB117" s="863"/>
      <c r="CC117" s="863"/>
      <c r="CD117" s="863"/>
      <c r="CE117" s="863"/>
      <c r="CF117" s="924" t="s">
        <v>394</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394</v>
      </c>
      <c r="DM117" s="826"/>
      <c r="DN117" s="826"/>
      <c r="DO117" s="826"/>
      <c r="DP117" s="827"/>
      <c r="DQ117" s="828" t="s">
        <v>394</v>
      </c>
      <c r="DR117" s="826"/>
      <c r="DS117" s="826"/>
      <c r="DT117" s="826"/>
      <c r="DU117" s="827"/>
      <c r="DV117" s="873" t="s">
        <v>394</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308</v>
      </c>
      <c r="AL118" s="951"/>
      <c r="AM118" s="951"/>
      <c r="AN118" s="951"/>
      <c r="AO118" s="952"/>
      <c r="AP118" s="954" t="s">
        <v>429</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394</v>
      </c>
      <c r="BR118" s="894"/>
      <c r="BS118" s="894"/>
      <c r="BT118" s="894"/>
      <c r="BU118" s="894"/>
      <c r="BV118" s="894" t="s">
        <v>460</v>
      </c>
      <c r="BW118" s="894"/>
      <c r="BX118" s="894"/>
      <c r="BY118" s="894"/>
      <c r="BZ118" s="894"/>
      <c r="CA118" s="894" t="s">
        <v>461</v>
      </c>
      <c r="CB118" s="894"/>
      <c r="CC118" s="894"/>
      <c r="CD118" s="894"/>
      <c r="CE118" s="894"/>
      <c r="CF118" s="924" t="s">
        <v>462</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460</v>
      </c>
      <c r="DH118" s="826"/>
      <c r="DI118" s="826"/>
      <c r="DJ118" s="826"/>
      <c r="DK118" s="827"/>
      <c r="DL118" s="828" t="s">
        <v>462</v>
      </c>
      <c r="DM118" s="826"/>
      <c r="DN118" s="826"/>
      <c r="DO118" s="826"/>
      <c r="DP118" s="827"/>
      <c r="DQ118" s="828" t="s">
        <v>461</v>
      </c>
      <c r="DR118" s="826"/>
      <c r="DS118" s="826"/>
      <c r="DT118" s="826"/>
      <c r="DU118" s="827"/>
      <c r="DV118" s="873" t="s">
        <v>464</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465</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466</v>
      </c>
      <c r="BP119" s="927"/>
      <c r="BQ119" s="931">
        <v>3249737</v>
      </c>
      <c r="BR119" s="894"/>
      <c r="BS119" s="894"/>
      <c r="BT119" s="894"/>
      <c r="BU119" s="894"/>
      <c r="BV119" s="894">
        <v>2807413</v>
      </c>
      <c r="BW119" s="894"/>
      <c r="BX119" s="894"/>
      <c r="BY119" s="894"/>
      <c r="BZ119" s="894"/>
      <c r="CA119" s="894">
        <v>2393295</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465</v>
      </c>
      <c r="DH119" s="809"/>
      <c r="DI119" s="809"/>
      <c r="DJ119" s="809"/>
      <c r="DK119" s="810"/>
      <c r="DL119" s="811" t="s">
        <v>394</v>
      </c>
      <c r="DM119" s="809"/>
      <c r="DN119" s="809"/>
      <c r="DO119" s="809"/>
      <c r="DP119" s="810"/>
      <c r="DQ119" s="811" t="s">
        <v>468</v>
      </c>
      <c r="DR119" s="809"/>
      <c r="DS119" s="809"/>
      <c r="DT119" s="809"/>
      <c r="DU119" s="810"/>
      <c r="DV119" s="897" t="s">
        <v>129</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462</v>
      </c>
      <c r="AB120" s="826"/>
      <c r="AC120" s="826"/>
      <c r="AD120" s="826"/>
      <c r="AE120" s="827"/>
      <c r="AF120" s="828" t="s">
        <v>129</v>
      </c>
      <c r="AG120" s="826"/>
      <c r="AH120" s="826"/>
      <c r="AI120" s="826"/>
      <c r="AJ120" s="827"/>
      <c r="AK120" s="828" t="s">
        <v>464</v>
      </c>
      <c r="AL120" s="826"/>
      <c r="AM120" s="826"/>
      <c r="AN120" s="826"/>
      <c r="AO120" s="827"/>
      <c r="AP120" s="873" t="s">
        <v>129</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8267208</v>
      </c>
      <c r="BR120" s="891"/>
      <c r="BS120" s="891"/>
      <c r="BT120" s="891"/>
      <c r="BU120" s="891"/>
      <c r="BV120" s="891">
        <v>9201967</v>
      </c>
      <c r="BW120" s="891"/>
      <c r="BX120" s="891"/>
      <c r="BY120" s="891"/>
      <c r="BZ120" s="891"/>
      <c r="CA120" s="891">
        <v>12140461</v>
      </c>
      <c r="CB120" s="891"/>
      <c r="CC120" s="891"/>
      <c r="CD120" s="891"/>
      <c r="CE120" s="891"/>
      <c r="CF120" s="915">
        <v>427.3</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1655357</v>
      </c>
      <c r="DH120" s="891"/>
      <c r="DI120" s="891"/>
      <c r="DJ120" s="891"/>
      <c r="DK120" s="891"/>
      <c r="DL120" s="891">
        <v>1461942</v>
      </c>
      <c r="DM120" s="891"/>
      <c r="DN120" s="891"/>
      <c r="DO120" s="891"/>
      <c r="DP120" s="891"/>
      <c r="DQ120" s="891">
        <v>1263767</v>
      </c>
      <c r="DR120" s="891"/>
      <c r="DS120" s="891"/>
      <c r="DT120" s="891"/>
      <c r="DU120" s="891"/>
      <c r="DV120" s="892">
        <v>44.5</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465</v>
      </c>
      <c r="AB121" s="826"/>
      <c r="AC121" s="826"/>
      <c r="AD121" s="826"/>
      <c r="AE121" s="827"/>
      <c r="AF121" s="828" t="s">
        <v>474</v>
      </c>
      <c r="AG121" s="826"/>
      <c r="AH121" s="826"/>
      <c r="AI121" s="826"/>
      <c r="AJ121" s="827"/>
      <c r="AK121" s="828" t="s">
        <v>464</v>
      </c>
      <c r="AL121" s="826"/>
      <c r="AM121" s="826"/>
      <c r="AN121" s="826"/>
      <c r="AO121" s="827"/>
      <c r="AP121" s="873" t="s">
        <v>129</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18071</v>
      </c>
      <c r="BR121" s="863"/>
      <c r="BS121" s="863"/>
      <c r="BT121" s="863"/>
      <c r="BU121" s="863"/>
      <c r="BV121" s="863">
        <v>17842</v>
      </c>
      <c r="BW121" s="863"/>
      <c r="BX121" s="863"/>
      <c r="BY121" s="863"/>
      <c r="BZ121" s="863"/>
      <c r="CA121" s="863">
        <v>17613</v>
      </c>
      <c r="CB121" s="863"/>
      <c r="CC121" s="863"/>
      <c r="CD121" s="863"/>
      <c r="CE121" s="863"/>
      <c r="CF121" s="924">
        <v>0.6</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t="s">
        <v>461</v>
      </c>
      <c r="DH121" s="863"/>
      <c r="DI121" s="863"/>
      <c r="DJ121" s="863"/>
      <c r="DK121" s="863"/>
      <c r="DL121" s="863" t="s">
        <v>474</v>
      </c>
      <c r="DM121" s="863"/>
      <c r="DN121" s="863"/>
      <c r="DO121" s="863"/>
      <c r="DP121" s="863"/>
      <c r="DQ121" s="863" t="s">
        <v>129</v>
      </c>
      <c r="DR121" s="863"/>
      <c r="DS121" s="863"/>
      <c r="DT121" s="863"/>
      <c r="DU121" s="863"/>
      <c r="DV121" s="840" t="s">
        <v>477</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462</v>
      </c>
      <c r="AB122" s="826"/>
      <c r="AC122" s="826"/>
      <c r="AD122" s="826"/>
      <c r="AE122" s="827"/>
      <c r="AF122" s="828" t="s">
        <v>394</v>
      </c>
      <c r="AG122" s="826"/>
      <c r="AH122" s="826"/>
      <c r="AI122" s="826"/>
      <c r="AJ122" s="827"/>
      <c r="AK122" s="828" t="s">
        <v>461</v>
      </c>
      <c r="AL122" s="826"/>
      <c r="AM122" s="826"/>
      <c r="AN122" s="826"/>
      <c r="AO122" s="827"/>
      <c r="AP122" s="873" t="s">
        <v>468</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4209098</v>
      </c>
      <c r="BR122" s="894"/>
      <c r="BS122" s="894"/>
      <c r="BT122" s="894"/>
      <c r="BU122" s="894"/>
      <c r="BV122" s="894">
        <v>3695834</v>
      </c>
      <c r="BW122" s="894"/>
      <c r="BX122" s="894"/>
      <c r="BY122" s="894"/>
      <c r="BZ122" s="894"/>
      <c r="CA122" s="894">
        <v>3616745</v>
      </c>
      <c r="CB122" s="894"/>
      <c r="CC122" s="894"/>
      <c r="CD122" s="894"/>
      <c r="CE122" s="894"/>
      <c r="CF122" s="895">
        <v>127.3</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394</v>
      </c>
      <c r="DH122" s="863"/>
      <c r="DI122" s="863"/>
      <c r="DJ122" s="863"/>
      <c r="DK122" s="863"/>
      <c r="DL122" s="863" t="s">
        <v>480</v>
      </c>
      <c r="DM122" s="863"/>
      <c r="DN122" s="863"/>
      <c r="DO122" s="863"/>
      <c r="DP122" s="863"/>
      <c r="DQ122" s="863" t="s">
        <v>465</v>
      </c>
      <c r="DR122" s="863"/>
      <c r="DS122" s="863"/>
      <c r="DT122" s="863"/>
      <c r="DU122" s="863"/>
      <c r="DV122" s="840" t="s">
        <v>477</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394</v>
      </c>
      <c r="AB123" s="826"/>
      <c r="AC123" s="826"/>
      <c r="AD123" s="826"/>
      <c r="AE123" s="827"/>
      <c r="AF123" s="828" t="s">
        <v>394</v>
      </c>
      <c r="AG123" s="826"/>
      <c r="AH123" s="826"/>
      <c r="AI123" s="826"/>
      <c r="AJ123" s="827"/>
      <c r="AK123" s="828" t="s">
        <v>129</v>
      </c>
      <c r="AL123" s="826"/>
      <c r="AM123" s="826"/>
      <c r="AN123" s="826"/>
      <c r="AO123" s="827"/>
      <c r="AP123" s="873" t="s">
        <v>461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481</v>
      </c>
      <c r="BP123" s="927"/>
      <c r="BQ123" s="881">
        <v>12494377</v>
      </c>
      <c r="BR123" s="882"/>
      <c r="BS123" s="882"/>
      <c r="BT123" s="882"/>
      <c r="BU123" s="882"/>
      <c r="BV123" s="882">
        <v>12915643</v>
      </c>
      <c r="BW123" s="882"/>
      <c r="BX123" s="882"/>
      <c r="BY123" s="882"/>
      <c r="BZ123" s="882"/>
      <c r="CA123" s="882">
        <v>15774819</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465</v>
      </c>
      <c r="DH123" s="826"/>
      <c r="DI123" s="826"/>
      <c r="DJ123" s="826"/>
      <c r="DK123" s="827"/>
      <c r="DL123" s="828" t="s">
        <v>394</v>
      </c>
      <c r="DM123" s="826"/>
      <c r="DN123" s="826"/>
      <c r="DO123" s="826"/>
      <c r="DP123" s="827"/>
      <c r="DQ123" s="828" t="s">
        <v>129</v>
      </c>
      <c r="DR123" s="826"/>
      <c r="DS123" s="826"/>
      <c r="DT123" s="826"/>
      <c r="DU123" s="827"/>
      <c r="DV123" s="873" t="s">
        <v>483</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464</v>
      </c>
      <c r="AB124" s="826"/>
      <c r="AC124" s="826"/>
      <c r="AD124" s="826"/>
      <c r="AE124" s="827"/>
      <c r="AF124" s="828" t="s">
        <v>477</v>
      </c>
      <c r="AG124" s="826"/>
      <c r="AH124" s="826"/>
      <c r="AI124" s="826"/>
      <c r="AJ124" s="827"/>
      <c r="AK124" s="828" t="s">
        <v>480</v>
      </c>
      <c r="AL124" s="826"/>
      <c r="AM124" s="826"/>
      <c r="AN124" s="826"/>
      <c r="AO124" s="827"/>
      <c r="AP124" s="873" t="s">
        <v>460</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462</v>
      </c>
      <c r="BW124" s="880"/>
      <c r="BX124" s="880"/>
      <c r="BY124" s="880"/>
      <c r="BZ124" s="880"/>
      <c r="CA124" s="880" t="s">
        <v>460</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460</v>
      </c>
      <c r="DH124" s="809"/>
      <c r="DI124" s="809"/>
      <c r="DJ124" s="809"/>
      <c r="DK124" s="810"/>
      <c r="DL124" s="811" t="s">
        <v>129</v>
      </c>
      <c r="DM124" s="809"/>
      <c r="DN124" s="809"/>
      <c r="DO124" s="809"/>
      <c r="DP124" s="810"/>
      <c r="DQ124" s="811" t="s">
        <v>129</v>
      </c>
      <c r="DR124" s="809"/>
      <c r="DS124" s="809"/>
      <c r="DT124" s="809"/>
      <c r="DU124" s="810"/>
      <c r="DV124" s="897" t="s">
        <v>477</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462</v>
      </c>
      <c r="AB125" s="826"/>
      <c r="AC125" s="826"/>
      <c r="AD125" s="826"/>
      <c r="AE125" s="827"/>
      <c r="AF125" s="828" t="s">
        <v>129</v>
      </c>
      <c r="AG125" s="826"/>
      <c r="AH125" s="826"/>
      <c r="AI125" s="826"/>
      <c r="AJ125" s="827"/>
      <c r="AK125" s="828" t="s">
        <v>464</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461</v>
      </c>
      <c r="DR125" s="891"/>
      <c r="DS125" s="891"/>
      <c r="DT125" s="891"/>
      <c r="DU125" s="891"/>
      <c r="DV125" s="892" t="s">
        <v>461</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483</v>
      </c>
      <c r="AB126" s="826"/>
      <c r="AC126" s="826"/>
      <c r="AD126" s="826"/>
      <c r="AE126" s="827"/>
      <c r="AF126" s="828" t="s">
        <v>474</v>
      </c>
      <c r="AG126" s="826"/>
      <c r="AH126" s="826"/>
      <c r="AI126" s="826"/>
      <c r="AJ126" s="827"/>
      <c r="AK126" s="828" t="s">
        <v>462</v>
      </c>
      <c r="AL126" s="826"/>
      <c r="AM126" s="826"/>
      <c r="AN126" s="826"/>
      <c r="AO126" s="827"/>
      <c r="AP126" s="873" t="s">
        <v>460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461</v>
      </c>
      <c r="DH126" s="863"/>
      <c r="DI126" s="863"/>
      <c r="DJ126" s="863"/>
      <c r="DK126" s="863"/>
      <c r="DL126" s="863" t="s">
        <v>129</v>
      </c>
      <c r="DM126" s="863"/>
      <c r="DN126" s="863"/>
      <c r="DO126" s="863"/>
      <c r="DP126" s="863"/>
      <c r="DQ126" s="863" t="s">
        <v>460</v>
      </c>
      <c r="DR126" s="863"/>
      <c r="DS126" s="863"/>
      <c r="DT126" s="863"/>
      <c r="DU126" s="863"/>
      <c r="DV126" s="840" t="s">
        <v>461</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474</v>
      </c>
      <c r="AB127" s="826"/>
      <c r="AC127" s="826"/>
      <c r="AD127" s="826"/>
      <c r="AE127" s="827"/>
      <c r="AF127" s="828" t="s">
        <v>129</v>
      </c>
      <c r="AG127" s="826"/>
      <c r="AH127" s="826"/>
      <c r="AI127" s="826"/>
      <c r="AJ127" s="827"/>
      <c r="AK127" s="828" t="s">
        <v>129</v>
      </c>
      <c r="AL127" s="826"/>
      <c r="AM127" s="826"/>
      <c r="AN127" s="826"/>
      <c r="AO127" s="827"/>
      <c r="AP127" s="873" t="s">
        <v>477</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461</v>
      </c>
      <c r="DH127" s="863"/>
      <c r="DI127" s="863"/>
      <c r="DJ127" s="863"/>
      <c r="DK127" s="863"/>
      <c r="DL127" s="863" t="s">
        <v>394</v>
      </c>
      <c r="DM127" s="863"/>
      <c r="DN127" s="863"/>
      <c r="DO127" s="863"/>
      <c r="DP127" s="863"/>
      <c r="DQ127" s="863" t="s">
        <v>129</v>
      </c>
      <c r="DR127" s="863"/>
      <c r="DS127" s="863"/>
      <c r="DT127" s="863"/>
      <c r="DU127" s="863"/>
      <c r="DV127" s="840" t="s">
        <v>483</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2729</v>
      </c>
      <c r="AB128" s="847"/>
      <c r="AC128" s="847"/>
      <c r="AD128" s="847"/>
      <c r="AE128" s="848"/>
      <c r="AF128" s="849">
        <v>229</v>
      </c>
      <c r="AG128" s="847"/>
      <c r="AH128" s="847"/>
      <c r="AI128" s="847"/>
      <c r="AJ128" s="848"/>
      <c r="AK128" s="849">
        <v>229</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477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5372</v>
      </c>
      <c r="DH128" s="837"/>
      <c r="DI128" s="837"/>
      <c r="DJ128" s="837"/>
      <c r="DK128" s="837"/>
      <c r="DL128" s="837">
        <v>4118</v>
      </c>
      <c r="DM128" s="837"/>
      <c r="DN128" s="837"/>
      <c r="DO128" s="837"/>
      <c r="DP128" s="837"/>
      <c r="DQ128" s="837">
        <v>2879</v>
      </c>
      <c r="DR128" s="837"/>
      <c r="DS128" s="837"/>
      <c r="DT128" s="837"/>
      <c r="DU128" s="837"/>
      <c r="DV128" s="838">
        <v>0.1</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2946802</v>
      </c>
      <c r="AB129" s="826"/>
      <c r="AC129" s="826"/>
      <c r="AD129" s="826"/>
      <c r="AE129" s="827"/>
      <c r="AF129" s="828">
        <v>3047409</v>
      </c>
      <c r="AG129" s="826"/>
      <c r="AH129" s="826"/>
      <c r="AI129" s="826"/>
      <c r="AJ129" s="827"/>
      <c r="AK129" s="828">
        <v>3237944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474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396763</v>
      </c>
      <c r="AB130" s="826"/>
      <c r="AC130" s="826"/>
      <c r="AD130" s="826"/>
      <c r="AE130" s="827"/>
      <c r="AF130" s="828">
        <v>401088</v>
      </c>
      <c r="AG130" s="826"/>
      <c r="AH130" s="826"/>
      <c r="AI130" s="826"/>
      <c r="AJ130" s="827"/>
      <c r="AK130" s="828">
        <v>396911</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0.5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2550039</v>
      </c>
      <c r="AB131" s="809"/>
      <c r="AC131" s="809"/>
      <c r="AD131" s="809"/>
      <c r="AE131" s="810"/>
      <c r="AF131" s="811">
        <v>2646321</v>
      </c>
      <c r="AG131" s="809"/>
      <c r="AH131" s="809"/>
      <c r="AI131" s="809"/>
      <c r="AJ131" s="810"/>
      <c r="AK131" s="811">
        <v>2841033</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474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1.2167657039999999</v>
      </c>
      <c r="AB132" s="789"/>
      <c r="AC132" s="789"/>
      <c r="AD132" s="789"/>
      <c r="AE132" s="790"/>
      <c r="AF132" s="791">
        <v>0.38993757699999998</v>
      </c>
      <c r="AG132" s="789"/>
      <c r="AH132" s="789"/>
      <c r="AI132" s="789"/>
      <c r="AJ132" s="790"/>
      <c r="AK132" s="791">
        <v>9.4613473000000003E-2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2.8</v>
      </c>
      <c r="AB133" s="768"/>
      <c r="AC133" s="768"/>
      <c r="AD133" s="768"/>
      <c r="AE133" s="769"/>
      <c r="AF133" s="767">
        <v>1.5</v>
      </c>
      <c r="AG133" s="768"/>
      <c r="AH133" s="768"/>
      <c r="AI133" s="768"/>
      <c r="AJ133" s="769"/>
      <c r="AK133" s="767">
        <v>0.5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AwW/8AC/tA8ujN+bnBSRSFc8BvpKHe4PWt92ygxSUvWnqGc7nLZDvhk92qvvUNa56IEhNCc6v2V4oUR91+qQ==" saltValue="Pdk/z4QPf773skg5ELOk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1" zoomScale="60" zoomScaleNormal="85" workbookViewId="0">
      <selection activeCell="AD96" sqref="AD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oU+/Jxlfc902/8dgzmYIP1jkl0ZUY7SP9vzkLGzpmDqRtvB5WNFkab1WBcSNwAX8CsbOspxr8ThFRBHoFNTg==" saltValue="TVJJq9bLhEpSK+NPplLww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P22"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hvmOBOnmZeyXZJteay8HlywJjmtB3TQsQRut4BIjlQTh3+et87UtBWOFrK1I2EqkOOnH5qUNCkKgFMgrvgkA==" saltValue="HPacChuALx0EeDLqrdKY0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956653</v>
      </c>
      <c r="AP9" s="314">
        <v>141370</v>
      </c>
      <c r="AQ9" s="315">
        <v>199723</v>
      </c>
      <c r="AR9" s="316">
        <v>-29.2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128659</v>
      </c>
      <c r="AP10" s="317">
        <v>19013</v>
      </c>
      <c r="AQ10" s="318">
        <v>26472</v>
      </c>
      <c r="AR10" s="319">
        <v>-28.2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1310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34778</v>
      </c>
      <c r="AP13" s="317">
        <v>5139</v>
      </c>
      <c r="AQ13" s="318">
        <v>7770</v>
      </c>
      <c r="AR13" s="319">
        <v>-33.9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77848</v>
      </c>
      <c r="AP14" s="317">
        <v>11504</v>
      </c>
      <c r="AQ14" s="318">
        <v>5092</v>
      </c>
      <c r="AR14" s="319">
        <v>125.9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-79016</v>
      </c>
      <c r="AP15" s="317">
        <v>-11677</v>
      </c>
      <c r="AQ15" s="318">
        <v>-15881</v>
      </c>
      <c r="AR15" s="319">
        <v>-26.5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1118922</v>
      </c>
      <c r="AP16" s="317">
        <v>165350</v>
      </c>
      <c r="AQ16" s="318">
        <v>224486</v>
      </c>
      <c r="AR16" s="319">
        <v>-26.3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15.37</v>
      </c>
      <c r="AP21" s="331">
        <v>20.23</v>
      </c>
      <c r="AQ21" s="332">
        <v>-4.8600000000000003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97.1</v>
      </c>
      <c r="AP22" s="336">
        <v>95.4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142467</v>
      </c>
      <c r="AP32" s="345">
        <v>21053</v>
      </c>
      <c r="AQ32" s="346">
        <v>117380</v>
      </c>
      <c r="AR32" s="347">
        <v>-82.1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216298</v>
      </c>
      <c r="AP35" s="345">
        <v>31964</v>
      </c>
      <c r="AQ35" s="346">
        <v>31875</v>
      </c>
      <c r="AR35" s="347">
        <v>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41063</v>
      </c>
      <c r="AP36" s="345">
        <v>6068</v>
      </c>
      <c r="AQ36" s="346">
        <v>2465</v>
      </c>
      <c r="AR36" s="347">
        <v>146.19999999999999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520</v>
      </c>
      <c r="AP37" s="345" t="s">
        <v>520</v>
      </c>
      <c r="AQ37" s="346">
        <v>285</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17</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-229</v>
      </c>
      <c r="AP39" s="345">
        <v>-34</v>
      </c>
      <c r="AQ39" s="346">
        <v>-3552</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-396911</v>
      </c>
      <c r="AP40" s="345">
        <v>-58654</v>
      </c>
      <c r="AQ40" s="346">
        <v>-113436</v>
      </c>
      <c r="AR40" s="347">
        <v>-48.3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2688</v>
      </c>
      <c r="AP41" s="345">
        <v>397</v>
      </c>
      <c r="AQ41" s="346">
        <v>35033</v>
      </c>
      <c r="AR41" s="347">
        <v>-98.9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6425994</v>
      </c>
      <c r="AN51" s="367">
        <v>882086</v>
      </c>
      <c r="AO51" s="368">
        <v>34.299999999999997</v>
      </c>
      <c r="AP51" s="369">
        <v>237994</v>
      </c>
      <c r="AQ51" s="370">
        <v>-2.9</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962763</v>
      </c>
      <c r="AN52" s="375">
        <v>132157</v>
      </c>
      <c r="AO52" s="376">
        <v>-47.5</v>
      </c>
      <c r="AP52" s="377">
        <v>110361</v>
      </c>
      <c r="AQ52" s="378">
        <v>1.3</v>
      </c>
      <c r="AR52" s="379">
        <v>-48.8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7054203</v>
      </c>
      <c r="AN53" s="367">
        <v>987569</v>
      </c>
      <c r="AO53" s="368">
        <v>12</v>
      </c>
      <c r="AP53" s="369">
        <v>267911</v>
      </c>
      <c r="AQ53" s="370">
        <v>12.6</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2371086</v>
      </c>
      <c r="AN54" s="375">
        <v>331945</v>
      </c>
      <c r="AO54" s="376">
        <v>151.19999999999999</v>
      </c>
      <c r="AP54" s="377">
        <v>106425</v>
      </c>
      <c r="AQ54" s="378">
        <v>-3.6</v>
      </c>
      <c r="AR54" s="379">
        <v>154.80000000000001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9027231</v>
      </c>
      <c r="AN55" s="367">
        <v>1294784</v>
      </c>
      <c r="AO55" s="368">
        <v>31.1</v>
      </c>
      <c r="AP55" s="369">
        <v>228215</v>
      </c>
      <c r="AQ55" s="370">
        <v>-14.8</v>
      </c>
      <c r="AR55" s="371">
        <v>45.9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2307297</v>
      </c>
      <c r="AN56" s="375">
        <v>330938</v>
      </c>
      <c r="AO56" s="376">
        <v>-0.3</v>
      </c>
      <c r="AP56" s="377">
        <v>117571</v>
      </c>
      <c r="AQ56" s="378">
        <v>10.5</v>
      </c>
      <c r="AR56" s="379">
        <v>-10.8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4325590</v>
      </c>
      <c r="AN57" s="367">
        <v>631934</v>
      </c>
      <c r="AO57" s="368">
        <v>-51.2</v>
      </c>
      <c r="AP57" s="369">
        <v>264232</v>
      </c>
      <c r="AQ57" s="370">
        <v>15.8</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724876</v>
      </c>
      <c r="AN58" s="375">
        <v>105899</v>
      </c>
      <c r="AO58" s="376">
        <v>-68</v>
      </c>
      <c r="AP58" s="377">
        <v>133959</v>
      </c>
      <c r="AQ58" s="378">
        <v>13.9</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3692488</v>
      </c>
      <c r="AN59" s="367">
        <v>545661</v>
      </c>
      <c r="AO59" s="368">
        <v>-13.7</v>
      </c>
      <c r="AP59" s="369">
        <v>263613</v>
      </c>
      <c r="AQ59" s="370">
        <v>-0.2</v>
      </c>
      <c r="AR59" s="371">
        <v>-13.5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353051</v>
      </c>
      <c r="AN60" s="375">
        <v>52172</v>
      </c>
      <c r="AO60" s="376">
        <v>-50.7</v>
      </c>
      <c r="AP60" s="377">
        <v>128823</v>
      </c>
      <c r="AQ60" s="378">
        <v>-3.8</v>
      </c>
      <c r="AR60" s="379">
        <v>-46.9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6105101</v>
      </c>
      <c r="AN61" s="382">
        <v>868407</v>
      </c>
      <c r="AO61" s="383">
        <v>2.5</v>
      </c>
      <c r="AP61" s="384">
        <v>252393</v>
      </c>
      <c r="AQ61" s="385">
        <v>2.1</v>
      </c>
      <c r="AR61" s="371">
        <v>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1343815</v>
      </c>
      <c r="AN62" s="375">
        <v>190622</v>
      </c>
      <c r="AO62" s="376">
        <v>-3.1</v>
      </c>
      <c r="AP62" s="377">
        <v>119428</v>
      </c>
      <c r="AQ62" s="378">
        <v>3.7</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WYeqLFcRiBDxAlrTiYkpHFuTXlr0iQxK65b9KKqU4PBnwqB0CiiEFB+ptOHhjaNNn7LE2NtuLZU6A1uZLCztg==" saltValue="efIMIDUrlvuv6UyoNlW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70" zoomScaleNormal="70" zoomScaleSheetLayoutView="55" workbookViewId="0">
      <selection activeCell="CO99" sqref="CO9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8neAXencVSeWgDifYbzdhSfOkVMbQVqppCOu1W/XYszmKEDJSmOh0CHPqRNt39NzNnmfCp7mjS0pBQOsapV5gA==" saltValue="1s1YRqHIyRyfPVl/ygCc6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77" zoomScale="70" zoomScaleNormal="70" zoomScaleSheetLayoutView="55" workbookViewId="0">
      <selection activeCell="BL101" sqref="BL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xl5aRd2Y0D764PJOxy9PMvl0cZ0EvLPSNsD/EW+UcktkOFQo9MI4dXPS1V/wxwGi2WnRh1VyMRS460Zy3tiOzg==" saltValue="BAIVLiGX+Dk/LN6h+jpEd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60" zoomScaleNormal="60" zoomScaleSheetLayoutView="100" workbookViewId="0">
      <selection activeCell="C48" sqref="C48:E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124.06</v>
      </c>
      <c r="G47" s="12">
        <v>111.75</v>
      </c>
      <c r="H47" s="12">
        <v>163.94</v>
      </c>
      <c r="I47" s="12">
        <v>177.59</v>
      </c>
      <c r="J47" s="13">
        <v>148.12</v>
      </c>
    </row>
    <row r="48" spans="2:10" ht="57.75" customHeight="1" x14ac:dyDescent="0.15">
      <c r="B48" s="14"/>
      <c r="C48" s="1202" t="s">
        <v>4</v>
      </c>
      <c r="D48" s="1202"/>
      <c r="E48" s="1203"/>
      <c r="F48" s="15">
        <v>47.96</v>
      </c>
      <c r="G48" s="16">
        <v>96.69</v>
      </c>
      <c r="H48" s="16">
        <v>25.1</v>
      </c>
      <c r="I48" s="16">
        <v>9.73</v>
      </c>
      <c r="J48" s="17">
        <v>29.31</v>
      </c>
    </row>
    <row r="49" spans="2:10" ht="57.75" customHeight="1" thickBot="1" x14ac:dyDescent="0.2">
      <c r="B49" s="18"/>
      <c r="C49" s="1204" t="s">
        <v>5</v>
      </c>
      <c r="D49" s="1204"/>
      <c r="E49" s="1205"/>
      <c r="F49" s="19">
        <v>34.950000000000003</v>
      </c>
      <c r="G49" s="20">
        <v>10.26</v>
      </c>
      <c r="H49" s="20" t="s">
        <v>567</v>
      </c>
      <c r="I49" s="20" t="s">
        <v>568</v>
      </c>
      <c r="J49" s="21" t="s">
        <v>569</v>
      </c>
    </row>
    <row r="50" spans="2:10" ht="13.5" customHeight="1" x14ac:dyDescent="0.15"/>
  </sheetData>
  <sheetProtection algorithmName="SHA-512" hashValue="H1ZhzmGbDiDi5ScyBWJ8hHtiv1V1XP7emyPBtuEs/GKqeJ7HUZnHdN91qY9nbl2oRRV/HXnURYYzzzpb/+qpoA==" saltValue="YeQQvYVNQBAxq9Yph9yWg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2022-03-03T07:31:12Z</cp:lastPrinted>
  <dcterms:created xsi:type="dcterms:W3CDTF">2022-02-02T03:54:34Z</dcterms:created>
  <dcterms:modified xsi:type="dcterms:W3CDTF">2022-03-10T09:18:18Z</dcterms:modified>
  <cp:category/>
</cp:coreProperties>
</file>